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20" windowHeight="6210" tabRatio="897" activeTab="0"/>
  </bookViews>
  <sheets>
    <sheet name="образец заполнения" sheetId="1" r:id="rId1"/>
    <sheet name="сред.раз. тираж выпус квартал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администратор</author>
    <author>korucheva</author>
    <author>Admin</author>
  </authors>
  <commentList>
    <comment ref="B6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заполняется Клиентом</t>
        </r>
      </text>
    </comment>
    <comment ref="A8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выбирается из перечисленного</t>
        </r>
      </text>
    </comment>
    <comment ref="B9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выбирается из перечисленного </t>
        </r>
      </text>
    </comment>
    <comment ref="A12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заполняется Клиентом</t>
        </r>
      </text>
    </comment>
    <comment ref="C12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указывется номер квартала</t>
        </r>
      </text>
    </comment>
    <comment ref="E12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указывается месяц</t>
        </r>
      </text>
    </comment>
    <comment ref="K12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 фактическое кол-во выпусков на территории РОССИИ</t>
        </r>
      </text>
    </comment>
    <comment ref="F20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сумма тиражей по подписке и рознице  минус возврат/списание.</t>
        </r>
      </text>
    </comment>
    <comment ref="G20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заполняется автоматически с п.9</t>
        </r>
      </text>
    </comment>
    <comment ref="H20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разница между столбцом "итого" (весь распространенный тираж с учетом способов распространения) и столбцом "возврат"</t>
        </r>
      </text>
    </comment>
    <comment ref="E2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сумма тиражей по подписке, рознице, бесплатному распространению. Заполняется автоматически на основании заполненных п. 4.2,4.3,4.4</t>
        </r>
      </text>
    </comment>
    <comment ref="E24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заполняется Клиентом в зависимости от кол-ва выпусков в месяц</t>
        </r>
      </text>
    </comment>
    <comment ref="A25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указывается тираж за каждый выпуск</t>
        </r>
      </text>
    </comment>
    <comment ref="A29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указывается общий тираж подписки за месяц</t>
        </r>
      </text>
    </comment>
    <comment ref="A3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указывается тираж по каждому выпуску с выборкой по методу распространения</t>
        </r>
      </text>
    </comment>
    <comment ref="E49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заполняется Клиентом</t>
        </r>
      </text>
    </comment>
    <comment ref="A50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указывается тираж за каждый выпуск</t>
        </r>
      </text>
    </comment>
    <comment ref="A72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заполняется Клиентом</t>
        </r>
      </text>
    </comment>
    <comment ref="B20" authorId="1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(посыл всего тиража) определяется как сумма тиражей, распределенных для  распространения  в розницу, по подписке , бесплатно до вычета возврата.</t>
        </r>
      </text>
    </comment>
    <comment ref="K14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 фактическое кол-во выпусков на территории СНГ</t>
        </r>
      </text>
    </comment>
    <comment ref="K1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 фактическое кол-во выпусков на территории ДАЛЬНЕГО ЗАРУБЕЖЬЯ</t>
        </r>
      </text>
    </comment>
    <comment ref="K1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 фактический совокупный тираж (РФ + СНГ + ДАЛЬН. ЗАРУБ.</t>
        </r>
      </text>
    </comment>
    <comment ref="K2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автоматически и = сумма всех тиражей</t>
        </r>
      </text>
    </comment>
    <comment ref="K2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автоматически = сумма всех тиражей деленное на количество выпусков</t>
        </r>
      </text>
    </comment>
    <comment ref="K2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Пункты 4.2, 4.3, 4.4, 4.5 - заполняются аналогично п 4.1.</t>
        </r>
      </text>
    </comment>
    <comment ref="I5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При необходимости и желании Клиента можно добавлять сторки и указывать средние данные по тиражи по каждой стране отдельно</t>
        </r>
      </text>
    </comment>
    <comment ref="F60" authorId="2">
      <text>
        <r>
          <rPr>
            <b/>
            <sz val="8"/>
            <rFont val="Tahoma"/>
            <family val="0"/>
          </rPr>
          <t xml:space="preserve">Admin:
</t>
        </r>
        <r>
          <rPr>
            <b/>
            <sz val="10"/>
            <color indexed="10"/>
            <rFont val="Tahoma"/>
            <family val="2"/>
          </rPr>
          <t>Данный пункт заполняется аналогично п. 5</t>
        </r>
      </text>
    </comment>
    <comment ref="A5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вручную и = среднему отпечатанному тиражу на территории СНГ</t>
        </r>
      </text>
    </comment>
    <comment ref="B5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вручную и = среднему распределенному тиражу по подпискина территории СНГ</t>
        </r>
      </text>
    </comment>
    <comment ref="C5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вручную и = среднему распределенному в розницутиражу на территории СНГ</t>
        </r>
      </text>
    </comment>
    <comment ref="D5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вручную и = среднему распределенному бесплатно тиражу на территории СНГ</t>
        </r>
      </text>
    </comment>
    <comment ref="E5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Считается автоматически и = подписка + розница + беспл. Распред.</t>
        </r>
      </text>
    </comment>
    <comment ref="F55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Заполняются аналогично столбцам в п.4</t>
        </r>
      </text>
    </comment>
    <comment ref="A67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автоматически и = сумме средних отпечетанных тиражей на территориях РФ, СНГ и Дальнего зарубежья</t>
        </r>
      </text>
    </comment>
    <comment ref="B6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автоматически и = сумме средних распределенных тиражей по подписке на территориях РФ, СНГ и Дальнего зарубежья</t>
        </r>
      </text>
    </comment>
    <comment ref="C6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автоматически и = сумме средних распределенных тиражей в розницуе на территориях РФ, СНГ и Дальнего зарубежья</t>
        </r>
      </text>
    </comment>
    <comment ref="D6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Заполняется автоматически и = сумме средних распределенных тиражей бесплатно на территориях РФ, СНГ и Дальнего зарубежья</t>
        </r>
      </text>
    </comment>
    <comment ref="E68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Считается автоматически и = подписка + розница + беспл. Распред.</t>
        </r>
      </text>
    </comment>
    <comment ref="A20" authorId="1">
      <text>
        <r>
          <rPr>
            <b/>
            <sz val="8"/>
            <rFont val="Tahoma"/>
            <family val="0"/>
          </rPr>
          <t>korucheva: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заполняется автоматически на основании п. 4.1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K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Заполняются автоматически аналогично по РФ, СНГ и Дальнему зарубежью: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Указывается фактическое количество выпусков за квартал</t>
        </r>
      </text>
    </comment>
    <comment ref="F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Все ячейки заполняются автоматически и = сумме соответствующих ячеек за все месяца квартала (например "Розница" = "Розница октябрь"+"Розница наоябрь"+"Розница декабрь")</t>
        </r>
      </text>
    </comment>
    <comment ref="K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Пункты 5, 6 и 7 заполняются аналогично п. 4</t>
        </r>
      </text>
    </comment>
  </commentList>
</comments>
</file>

<file path=xl/sharedStrings.xml><?xml version="1.0" encoding="utf-8"?>
<sst xmlns="http://schemas.openxmlformats.org/spreadsheetml/2006/main" count="209" uniqueCount="86">
  <si>
    <t>ТИРАЖНАЯ ДЕКЛАРАЦИЯ</t>
  </si>
  <si>
    <t>1. Краткие сведения об издании:</t>
  </si>
  <si>
    <t>2. Отчетный период</t>
  </si>
  <si>
    <t>Средний за месяц разовый отпечатанный тираж одного выпуска</t>
  </si>
  <si>
    <t>Подписка</t>
  </si>
  <si>
    <t>Розница</t>
  </si>
  <si>
    <t>ИТОГО:</t>
  </si>
  <si>
    <t>Бесплатное распростр.</t>
  </si>
  <si>
    <t>№выпуска/дд.мм.</t>
  </si>
  <si>
    <t>№ выпуска /дата выпуска</t>
  </si>
  <si>
    <t>Тираж</t>
  </si>
  <si>
    <t>Средний за месяц разовый распространенный тираж одного выпуска</t>
  </si>
  <si>
    <t>Всего отпечатанный тираж</t>
  </si>
  <si>
    <t>Всего распространенный в розницу тираж</t>
  </si>
  <si>
    <t>Всего распространенный бесплатно тираж</t>
  </si>
  <si>
    <t>Всего возвращенный/нераспространенный тираж</t>
  </si>
  <si>
    <t>Средний за месяц разовый проданный тираж одного выпуска</t>
  </si>
  <si>
    <t>Ф.И.О. ответственного за заполнение декларации</t>
  </si>
  <si>
    <t>Мэйл</t>
  </si>
  <si>
    <t>Телефон мобильный</t>
  </si>
  <si>
    <t>Телефон служебный</t>
  </si>
  <si>
    <t>Должность ответственного лица</t>
  </si>
  <si>
    <t>Подпись/Ф.И.О. руководителя предприятия</t>
  </si>
  <si>
    <t>Должность руководителья</t>
  </si>
  <si>
    <t>Я, нижеподписавшийся, _______________(Ф.И.О.), являюсь издателем данного издания и могу ответственно подтвердить достоверность</t>
  </si>
  <si>
    <t xml:space="preserve">предоставленных выше данных по тиражу и распространнению вышеназванного издания, а также их соответствие критериям </t>
  </si>
  <si>
    <t>Регламента Бюро Тиражного Аудита - АВС</t>
  </si>
  <si>
    <t>_____________ /                /</t>
  </si>
  <si>
    <t xml:space="preserve">Название  издания </t>
  </si>
  <si>
    <t>Средний за месяц разовый возвращенный /нераспространенный тираж одного выпуска</t>
  </si>
  <si>
    <t>Всего распространенный по подписке тираж</t>
  </si>
  <si>
    <t>Тираж подписки</t>
  </si>
  <si>
    <t>№ квартала</t>
  </si>
  <si>
    <t>октябрь</t>
  </si>
  <si>
    <t>Территория распространения</t>
  </si>
  <si>
    <t>Периодичность издания</t>
  </si>
  <si>
    <t>ежедневка / еженедельник / ежемесячик</t>
  </si>
  <si>
    <t>общенациональное / межрегиональное / региональное / областное</t>
  </si>
  <si>
    <t>Метод распространения (для бесплатных изданий по Регламенту)</t>
  </si>
  <si>
    <t>распространение по почтовым ящикам</t>
  </si>
  <si>
    <t>адресное распространение оптовым получателям</t>
  </si>
  <si>
    <t>анонимное адресное распространение индивидуальным получателям</t>
  </si>
  <si>
    <t>распространение у брендированных пунктов/выставочных стендов</t>
  </si>
  <si>
    <t>распространение с другими изданиями</t>
  </si>
  <si>
    <t>Всего тираж за месяц распространенный бесплатно</t>
  </si>
  <si>
    <t>адресное распространение индивидуальным получателям</t>
  </si>
  <si>
    <t>распространение через лиц, раздающих бесплатные издания в метро, на транспорте, в общественных местах</t>
  </si>
  <si>
    <t>Структура распределения отпечатанного тиража одного выпуска:</t>
  </si>
  <si>
    <t>№выпуска/дд.    мм.</t>
  </si>
  <si>
    <t xml:space="preserve">Средний за месяц разовый нераспространенный тираж одного выпуска </t>
  </si>
  <si>
    <t>Средний за месяц разовый распределенный по подписке тираж одного выпуска</t>
  </si>
  <si>
    <t>Средний за месяц разовый распределенный в розницу тираж одного выпуска</t>
  </si>
  <si>
    <t>Средний за месяц разовый распределенный бесплатно тираж одного выпуска</t>
  </si>
  <si>
    <t>Образец по заполнению декларации</t>
  </si>
  <si>
    <t>Средний за квартал разовый отпечатанный тираж одного выпуска</t>
  </si>
  <si>
    <t>Средний за квартал разовый проданный тираж одного выпуска</t>
  </si>
  <si>
    <t xml:space="preserve">Средний за квартал разовый возвращенный тираж одного выпуска </t>
  </si>
  <si>
    <t>Средний за квартал разовый распространенный тираж одного выпуска</t>
  </si>
  <si>
    <t>5. Персональная ответственность</t>
  </si>
  <si>
    <t>Должность руководителя</t>
  </si>
  <si>
    <t>другие методы распространения</t>
  </si>
  <si>
    <t xml:space="preserve"> ТИРАЖНАЯ ДЕКЛАРАЦИЯ (средний разовый тираж одного выпуска за квартал)</t>
  </si>
  <si>
    <t>Месяц/Год</t>
  </si>
  <si>
    <t>3.2. Число выпусков за месяц по СНГ</t>
  </si>
  <si>
    <t>3.3. Число выпусков за месяц по ДАЛЬНЕМУ ЗАРУБЕЖЬЮ</t>
  </si>
  <si>
    <t>3.4. Число выпусков за месяц по совокупному тиражу РФ, дальнее зарубежье, СНГ</t>
  </si>
  <si>
    <t>Сад и огород</t>
  </si>
  <si>
    <t>4. Данные распространения тиража за отчетный период по РОССИЙСКОЙ ФЕДЕРАЦИИ</t>
  </si>
  <si>
    <t>4.1. Отпечатанный тираж за каждый выпуск</t>
  </si>
  <si>
    <t>4.2. Тираж распределенный по подписке</t>
  </si>
  <si>
    <t>4.3. Тираж распределенный в розницу</t>
  </si>
  <si>
    <t>4.4. Тираж, распределенный бесплатно, в том числе экземпляры не отвечающие платному распространению</t>
  </si>
  <si>
    <t xml:space="preserve">4.5. Возвращенный (нераспространенный) тираж </t>
  </si>
  <si>
    <t>5. Данные распространения тиража за отчетный период по СНГ</t>
  </si>
  <si>
    <t>Структура распределения среднего отпечатанного тиража одного выпуска:</t>
  </si>
  <si>
    <t xml:space="preserve">Средний за месяц разовый возвращенный тираж одного выпуска </t>
  </si>
  <si>
    <t>Страна</t>
  </si>
  <si>
    <t>6. Данные распространения тиража за отчетный период по ДАЛЬНЕМУ ЗАРУБЕЖЬЮ</t>
  </si>
  <si>
    <t>7. Общие данные распространения СОВОКУПНОГО тиража за отчетный период (РФ, СНГ, дальнее зарубежье)</t>
  </si>
  <si>
    <t>8. Персональная ответственность</t>
  </si>
  <si>
    <t>3. Число выпусков за месяц по РФ</t>
  </si>
  <si>
    <t>Год</t>
  </si>
  <si>
    <t>Украина</t>
  </si>
  <si>
    <t>Англия</t>
  </si>
  <si>
    <t>3. Число выпусков за квартал по РФ</t>
  </si>
  <si>
    <t>Приложение 5. Форма тиражной декларации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</si>
</sst>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Arial"/>
      <family val="2"/>
    </font>
    <font>
      <sz val="9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i/>
      <sz val="11"/>
      <color indexed="8"/>
      <name val="Calibri"/>
      <family val="0"/>
    </font>
    <font>
      <b/>
      <sz val="10"/>
      <color indexed="10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0" xfId="0" applyNumberFormat="1" applyFont="1" applyAlignment="1">
      <alignment/>
    </xf>
    <xf numFmtId="3" fontId="26" fillId="24" borderId="0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3" fontId="26" fillId="24" borderId="10" xfId="0" applyNumberFormat="1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26" fillId="20" borderId="13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3" fontId="26" fillId="22" borderId="13" xfId="0" applyNumberFormat="1" applyFont="1" applyFill="1" applyBorder="1" applyAlignment="1" applyProtection="1">
      <alignment/>
      <protection/>
    </xf>
    <xf numFmtId="3" fontId="26" fillId="4" borderId="13" xfId="0" applyNumberFormat="1" applyFont="1" applyFill="1" applyBorder="1" applyAlignment="1" applyProtection="1">
      <alignment/>
      <protection/>
    </xf>
    <xf numFmtId="3" fontId="29" fillId="7" borderId="13" xfId="0" applyNumberFormat="1" applyFont="1" applyFill="1" applyBorder="1" applyAlignment="1" applyProtection="1">
      <alignment/>
      <protection/>
    </xf>
    <xf numFmtId="3" fontId="26" fillId="3" borderId="14" xfId="0" applyNumberFormat="1" applyFont="1" applyFill="1" applyBorder="1" applyAlignment="1" applyProtection="1">
      <alignment horizontal="center" vertical="center"/>
      <protection/>
    </xf>
    <xf numFmtId="3" fontId="26" fillId="5" borderId="15" xfId="0" applyNumberFormat="1" applyFont="1" applyFill="1" applyBorder="1" applyAlignment="1" applyProtection="1">
      <alignment horizontal="center" vertical="center"/>
      <protection/>
    </xf>
    <xf numFmtId="3" fontId="26" fillId="8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/>
      <protection locked="0"/>
    </xf>
    <xf numFmtId="3" fontId="26" fillId="24" borderId="10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3" fontId="26" fillId="0" borderId="0" xfId="0" applyNumberFormat="1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3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20" borderId="16" xfId="0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2" borderId="16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3" fontId="26" fillId="0" borderId="10" xfId="0" applyNumberFormat="1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3" fontId="26" fillId="24" borderId="19" xfId="0" applyNumberFormat="1" applyFont="1" applyFill="1" applyBorder="1" applyAlignment="1" applyProtection="1">
      <alignment/>
      <protection locked="0"/>
    </xf>
    <xf numFmtId="0" fontId="27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3" fontId="26" fillId="0" borderId="23" xfId="0" applyNumberFormat="1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27" fillId="0" borderId="25" xfId="0" applyFont="1" applyBorder="1" applyAlignment="1" applyProtection="1">
      <alignment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17" fontId="28" fillId="0" borderId="26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7" fontId="28" fillId="0" borderId="0" xfId="0" applyNumberFormat="1" applyFont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28" fillId="0" borderId="31" xfId="0" applyFont="1" applyBorder="1" applyAlignment="1" applyProtection="1">
      <alignment horizontal="center" vertical="center"/>
      <protection locked="0"/>
    </xf>
    <xf numFmtId="3" fontId="26" fillId="24" borderId="32" xfId="0" applyNumberFormat="1" applyFont="1" applyFill="1" applyBorder="1" applyAlignment="1" applyProtection="1">
      <alignment/>
      <protection locked="0"/>
    </xf>
    <xf numFmtId="3" fontId="26" fillId="24" borderId="33" xfId="0" applyNumberFormat="1" applyFont="1" applyFill="1" applyBorder="1" applyAlignment="1" applyProtection="1">
      <alignment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/>
      <protection locked="0"/>
    </xf>
    <xf numFmtId="0" fontId="27" fillId="0" borderId="21" xfId="0" applyFont="1" applyBorder="1" applyAlignment="1" applyProtection="1">
      <alignment/>
      <protection locked="0"/>
    </xf>
    <xf numFmtId="0" fontId="27" fillId="0" borderId="35" xfId="0" applyFont="1" applyBorder="1" applyAlignment="1" applyProtection="1">
      <alignment/>
      <protection locked="0"/>
    </xf>
    <xf numFmtId="3" fontId="26" fillId="24" borderId="36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33" fillId="0" borderId="28" xfId="0" applyFont="1" applyBorder="1" applyAlignment="1" applyProtection="1">
      <alignment vertical="center"/>
      <protection locked="0"/>
    </xf>
    <xf numFmtId="0" fontId="33" fillId="0" borderId="18" xfId="0" applyFont="1" applyBorder="1" applyAlignment="1" applyProtection="1">
      <alignment vertical="center"/>
      <protection locked="0"/>
    </xf>
    <xf numFmtId="0" fontId="33" fillId="0" borderId="38" xfId="0" applyFont="1" applyBorder="1" applyAlignment="1" applyProtection="1">
      <alignment vertical="center"/>
      <protection locked="0"/>
    </xf>
    <xf numFmtId="0" fontId="33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3" fontId="26" fillId="25" borderId="23" xfId="0" applyNumberFormat="1" applyFont="1" applyFill="1" applyBorder="1" applyAlignment="1" applyProtection="1">
      <alignment horizontal="center" vertical="center" shrinkToFit="1"/>
      <protection/>
    </xf>
    <xf numFmtId="3" fontId="26" fillId="25" borderId="41" xfId="0" applyNumberFormat="1" applyFont="1" applyFill="1" applyBorder="1" applyAlignment="1" applyProtection="1">
      <alignment/>
      <protection/>
    </xf>
    <xf numFmtId="3" fontId="29" fillId="25" borderId="41" xfId="0" applyNumberFormat="1" applyFont="1" applyFill="1" applyBorder="1" applyAlignment="1" applyProtection="1">
      <alignment/>
      <protection/>
    </xf>
    <xf numFmtId="3" fontId="26" fillId="25" borderId="41" xfId="0" applyNumberFormat="1" applyFont="1" applyFill="1" applyBorder="1" applyAlignment="1" applyProtection="1">
      <alignment horizontal="center"/>
      <protection/>
    </xf>
    <xf numFmtId="3" fontId="26" fillId="25" borderId="42" xfId="0" applyNumberFormat="1" applyFont="1" applyFill="1" applyBorder="1" applyAlignment="1" applyProtection="1">
      <alignment horizontal="center" vertical="center"/>
      <protection/>
    </xf>
    <xf numFmtId="3" fontId="26" fillId="25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3" fontId="26" fillId="14" borderId="23" xfId="0" applyNumberFormat="1" applyFont="1" applyFill="1" applyBorder="1" applyAlignment="1" applyProtection="1">
      <alignment horizontal="center" vertical="center" shrinkToFit="1"/>
      <protection/>
    </xf>
    <xf numFmtId="3" fontId="26" fillId="14" borderId="41" xfId="0" applyNumberFormat="1" applyFont="1" applyFill="1" applyBorder="1" applyAlignment="1" applyProtection="1">
      <alignment/>
      <protection/>
    </xf>
    <xf numFmtId="3" fontId="29" fillId="14" borderId="41" xfId="0" applyNumberFormat="1" applyFont="1" applyFill="1" applyBorder="1" applyAlignment="1" applyProtection="1">
      <alignment/>
      <protection/>
    </xf>
    <xf numFmtId="3" fontId="26" fillId="14" borderId="41" xfId="0" applyNumberFormat="1" applyFont="1" applyFill="1" applyBorder="1" applyAlignment="1" applyProtection="1">
      <alignment horizontal="center"/>
      <protection/>
    </xf>
    <xf numFmtId="3" fontId="26" fillId="14" borderId="42" xfId="0" applyNumberFormat="1" applyFont="1" applyFill="1" applyBorder="1" applyAlignment="1" applyProtection="1">
      <alignment horizontal="center" vertical="center"/>
      <protection/>
    </xf>
    <xf numFmtId="3" fontId="26" fillId="14" borderId="43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 locked="0"/>
    </xf>
    <xf numFmtId="0" fontId="27" fillId="0" borderId="47" xfId="0" applyFont="1" applyBorder="1" applyAlignment="1" applyProtection="1">
      <alignment/>
      <protection locked="0"/>
    </xf>
    <xf numFmtId="0" fontId="27" fillId="0" borderId="48" xfId="0" applyFont="1" applyBorder="1" applyAlignment="1" applyProtection="1">
      <alignment/>
      <protection locked="0"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3" fontId="26" fillId="26" borderId="23" xfId="0" applyNumberFormat="1" applyFont="1" applyFill="1" applyBorder="1" applyAlignment="1" applyProtection="1">
      <alignment horizontal="center" vertical="center" shrinkToFit="1"/>
      <protection/>
    </xf>
    <xf numFmtId="3" fontId="26" fillId="26" borderId="49" xfId="0" applyNumberFormat="1" applyFont="1" applyFill="1" applyBorder="1" applyAlignment="1" applyProtection="1">
      <alignment horizontal="center" vertical="center" shrinkToFit="1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3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0" fontId="0" fillId="0" borderId="52" xfId="0" applyFont="1" applyBorder="1" applyAlignment="1" applyProtection="1">
      <alignment/>
      <protection locked="0"/>
    </xf>
    <xf numFmtId="0" fontId="27" fillId="0" borderId="53" xfId="0" applyFont="1" applyBorder="1" applyAlignment="1" applyProtection="1">
      <alignment/>
      <protection locked="0"/>
    </xf>
    <xf numFmtId="3" fontId="26" fillId="20" borderId="28" xfId="0" applyNumberFormat="1" applyFont="1" applyFill="1" applyBorder="1" applyAlignment="1" applyProtection="1">
      <alignment horizontal="center" vertical="center" shrinkToFit="1"/>
      <protection/>
    </xf>
    <xf numFmtId="3" fontId="26" fillId="0" borderId="33" xfId="0" applyNumberFormat="1" applyFont="1" applyFill="1" applyBorder="1" applyAlignment="1" applyProtection="1">
      <alignment horizontal="center" vertical="center"/>
      <protection/>
    </xf>
    <xf numFmtId="3" fontId="26" fillId="0" borderId="33" xfId="0" applyNumberFormat="1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/>
      <protection locked="0"/>
    </xf>
    <xf numFmtId="3" fontId="26" fillId="20" borderId="29" xfId="0" applyNumberFormat="1" applyFont="1" applyFill="1" applyBorder="1" applyAlignment="1" applyProtection="1">
      <alignment horizontal="center" vertical="center"/>
      <protection locked="0"/>
    </xf>
    <xf numFmtId="3" fontId="26" fillId="22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/>
      <protection locked="0"/>
    </xf>
    <xf numFmtId="3" fontId="26" fillId="4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vertical="center"/>
      <protection locked="0"/>
    </xf>
    <xf numFmtId="3" fontId="1" fillId="0" borderId="29" xfId="0" applyNumberFormat="1" applyFont="1" applyBorder="1" applyAlignment="1" applyProtection="1">
      <alignment horizontal="center" vertical="center" wrapText="1"/>
      <protection locked="0"/>
    </xf>
    <xf numFmtId="3" fontId="26" fillId="7" borderId="29" xfId="0" applyNumberFormat="1" applyFont="1" applyFill="1" applyBorder="1" applyAlignment="1" applyProtection="1">
      <alignment horizontal="center" vertical="center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26" fillId="0" borderId="21" xfId="0" applyNumberFormat="1" applyFont="1" applyBorder="1" applyAlignment="1" applyProtection="1">
      <alignment/>
      <protection locked="0"/>
    </xf>
    <xf numFmtId="3" fontId="26" fillId="0" borderId="22" xfId="0" applyNumberFormat="1" applyFont="1" applyBorder="1" applyAlignment="1" applyProtection="1">
      <alignment/>
      <protection locked="0"/>
    </xf>
    <xf numFmtId="0" fontId="26" fillId="0" borderId="56" xfId="0" applyFont="1" applyBorder="1" applyAlignment="1" applyProtection="1">
      <alignment/>
      <protection locked="0"/>
    </xf>
    <xf numFmtId="0" fontId="27" fillId="0" borderId="56" xfId="0" applyFont="1" applyBorder="1" applyAlignment="1" applyProtection="1">
      <alignment/>
      <protection locked="0"/>
    </xf>
    <xf numFmtId="0" fontId="27" fillId="0" borderId="33" xfId="0" applyFont="1" applyBorder="1" applyAlignment="1" applyProtection="1">
      <alignment/>
      <protection locked="0"/>
    </xf>
    <xf numFmtId="3" fontId="26" fillId="0" borderId="5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24" borderId="19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6" fillId="0" borderId="30" xfId="0" applyFont="1" applyBorder="1" applyAlignment="1" applyProtection="1">
      <alignment/>
      <protection locked="0"/>
    </xf>
    <xf numFmtId="3" fontId="26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6" fillId="0" borderId="26" xfId="0" applyFont="1" applyBorder="1" applyAlignment="1">
      <alignment vertical="center"/>
    </xf>
    <xf numFmtId="0" fontId="38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left"/>
    </xf>
    <xf numFmtId="0" fontId="26" fillId="0" borderId="21" xfId="0" applyFont="1" applyBorder="1" applyAlignment="1">
      <alignment/>
    </xf>
    <xf numFmtId="0" fontId="28" fillId="0" borderId="59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3" fontId="26" fillId="24" borderId="32" xfId="0" applyNumberFormat="1" applyFont="1" applyFill="1" applyBorder="1" applyAlignment="1">
      <alignment/>
    </xf>
    <xf numFmtId="3" fontId="26" fillId="24" borderId="33" xfId="0" applyNumberFormat="1" applyFont="1" applyFill="1" applyBorder="1" applyAlignment="1">
      <alignment/>
    </xf>
    <xf numFmtId="0" fontId="27" fillId="0" borderId="23" xfId="0" applyFont="1" applyFill="1" applyBorder="1" applyAlignment="1" applyProtection="1">
      <alignment/>
      <protection locked="0"/>
    </xf>
    <xf numFmtId="0" fontId="26" fillId="0" borderId="50" xfId="0" applyFont="1" applyFill="1" applyBorder="1" applyAlignment="1" applyProtection="1">
      <alignment/>
      <protection locked="0"/>
    </xf>
    <xf numFmtId="0" fontId="27" fillId="0" borderId="32" xfId="0" applyFont="1" applyBorder="1" applyAlignment="1">
      <alignment/>
    </xf>
    <xf numFmtId="0" fontId="27" fillId="0" borderId="50" xfId="0" applyFont="1" applyBorder="1" applyAlignment="1">
      <alignment horizontal="center"/>
    </xf>
    <xf numFmtId="3" fontId="26" fillId="24" borderId="36" xfId="0" applyNumberFormat="1" applyFont="1" applyFill="1" applyBorder="1" applyAlignment="1">
      <alignment/>
    </xf>
    <xf numFmtId="0" fontId="27" fillId="0" borderId="60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50" xfId="0" applyNumberFormat="1" applyFont="1" applyFill="1" applyBorder="1" applyAlignment="1">
      <alignment/>
    </xf>
    <xf numFmtId="0" fontId="33" fillId="0" borderId="20" xfId="0" applyFont="1" applyBorder="1" applyAlignment="1" applyProtection="1">
      <alignment/>
      <protection locked="0"/>
    </xf>
    <xf numFmtId="3" fontId="26" fillId="24" borderId="61" xfId="0" applyNumberFormat="1" applyFont="1" applyFill="1" applyBorder="1" applyAlignment="1">
      <alignment/>
    </xf>
    <xf numFmtId="3" fontId="26" fillId="24" borderId="17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26" fillId="24" borderId="15" xfId="0" applyNumberFormat="1" applyFont="1" applyFill="1" applyBorder="1" applyAlignment="1">
      <alignment/>
    </xf>
    <xf numFmtId="0" fontId="27" fillId="0" borderId="59" xfId="0" applyFont="1" applyFill="1" applyBorder="1" applyAlignment="1" applyProtection="1">
      <alignment/>
      <protection locked="0"/>
    </xf>
    <xf numFmtId="0" fontId="27" fillId="0" borderId="62" xfId="0" applyFont="1" applyFill="1" applyBorder="1" applyAlignment="1" applyProtection="1">
      <alignment/>
      <protection locked="0"/>
    </xf>
    <xf numFmtId="0" fontId="27" fillId="0" borderId="63" xfId="0" applyFont="1" applyFill="1" applyBorder="1" applyAlignment="1" applyProtection="1">
      <alignment/>
      <protection locked="0"/>
    </xf>
    <xf numFmtId="0" fontId="27" fillId="0" borderId="52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26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26" fillId="20" borderId="23" xfId="0" applyNumberFormat="1" applyFont="1" applyFill="1" applyBorder="1" applyAlignment="1">
      <alignment horizontal="center" vertical="center" shrinkToFit="1"/>
    </xf>
    <xf numFmtId="3" fontId="26" fillId="20" borderId="41" xfId="0" applyNumberFormat="1" applyFont="1" applyFill="1" applyBorder="1" applyAlignment="1" applyProtection="1">
      <alignment horizontal="center"/>
      <protection/>
    </xf>
    <xf numFmtId="3" fontId="26" fillId="3" borderId="42" xfId="0" applyNumberFormat="1" applyFont="1" applyFill="1" applyBorder="1" applyAlignment="1">
      <alignment horizontal="center" vertical="center"/>
    </xf>
    <xf numFmtId="3" fontId="26" fillId="5" borderId="43" xfId="0" applyNumberFormat="1" applyFont="1" applyFill="1" applyBorder="1" applyAlignment="1">
      <alignment horizontal="center" vertical="center"/>
    </xf>
    <xf numFmtId="3" fontId="26" fillId="8" borderId="42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3" fontId="26" fillId="0" borderId="51" xfId="0" applyNumberFormat="1" applyFont="1" applyFill="1" applyBorder="1" applyAlignment="1">
      <alignment horizontal="center" vertical="center"/>
    </xf>
    <xf numFmtId="3" fontId="26" fillId="25" borderId="28" xfId="0" applyNumberFormat="1" applyFont="1" applyFill="1" applyBorder="1" applyAlignment="1" applyProtection="1">
      <alignment horizontal="center" vertical="center" shrinkToFit="1"/>
      <protection/>
    </xf>
    <xf numFmtId="3" fontId="26" fillId="25" borderId="13" xfId="0" applyNumberFormat="1" applyFont="1" applyFill="1" applyBorder="1" applyAlignment="1" applyProtection="1">
      <alignment horizontal="center"/>
      <protection/>
    </xf>
    <xf numFmtId="3" fontId="26" fillId="25" borderId="14" xfId="0" applyNumberFormat="1" applyFont="1" applyFill="1" applyBorder="1" applyAlignment="1" applyProtection="1">
      <alignment horizontal="center" vertical="center"/>
      <protection/>
    </xf>
    <xf numFmtId="3" fontId="26" fillId="25" borderId="15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 horizontal="center" vertical="center" shrinkToFit="1"/>
      <protection/>
    </xf>
    <xf numFmtId="3" fontId="26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3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3" fontId="26" fillId="14" borderId="28" xfId="0" applyNumberFormat="1" applyFont="1" applyFill="1" applyBorder="1" applyAlignment="1" applyProtection="1">
      <alignment horizontal="center" vertical="center" shrinkToFit="1"/>
      <protection/>
    </xf>
    <xf numFmtId="3" fontId="26" fillId="14" borderId="13" xfId="0" applyNumberFormat="1" applyFont="1" applyFill="1" applyBorder="1" applyAlignment="1" applyProtection="1">
      <alignment horizontal="center"/>
      <protection/>
    </xf>
    <xf numFmtId="3" fontId="26" fillId="14" borderId="14" xfId="0" applyNumberFormat="1" applyFont="1" applyFill="1" applyBorder="1" applyAlignment="1" applyProtection="1">
      <alignment horizontal="center" vertical="center"/>
      <protection/>
    </xf>
    <xf numFmtId="3" fontId="26" fillId="14" borderId="15" xfId="0" applyNumberFormat="1" applyFont="1" applyFill="1" applyBorder="1" applyAlignment="1" applyProtection="1">
      <alignment horizontal="center" vertical="center"/>
      <protection/>
    </xf>
    <xf numFmtId="3" fontId="26" fillId="26" borderId="23" xfId="0" applyNumberFormat="1" applyFont="1" applyFill="1" applyBorder="1" applyAlignment="1">
      <alignment horizontal="center" vertical="center" shrinkToFit="1"/>
    </xf>
    <xf numFmtId="3" fontId="26" fillId="26" borderId="41" xfId="0" applyNumberFormat="1" applyFont="1" applyFill="1" applyBorder="1" applyAlignment="1" applyProtection="1">
      <alignment horizontal="center"/>
      <protection/>
    </xf>
    <xf numFmtId="3" fontId="26" fillId="26" borderId="42" xfId="0" applyNumberFormat="1" applyFont="1" applyFill="1" applyBorder="1" applyAlignment="1">
      <alignment horizontal="center" vertical="center"/>
    </xf>
    <xf numFmtId="3" fontId="26" fillId="26" borderId="43" xfId="0" applyNumberFormat="1" applyFont="1" applyFill="1" applyBorder="1" applyAlignment="1">
      <alignment horizontal="center" vertical="center"/>
    </xf>
    <xf numFmtId="3" fontId="26" fillId="22" borderId="64" xfId="0" applyNumberFormat="1" applyFont="1" applyFill="1" applyBorder="1" applyAlignment="1">
      <alignment horizontal="center" vertical="center" shrinkToFit="1"/>
    </xf>
    <xf numFmtId="3" fontId="26" fillId="4" borderId="64" xfId="0" applyNumberFormat="1" applyFont="1" applyFill="1" applyBorder="1" applyAlignment="1">
      <alignment horizontal="center" vertical="center" shrinkToFit="1"/>
    </xf>
    <xf numFmtId="3" fontId="26" fillId="7" borderId="42" xfId="0" applyNumberFormat="1" applyFont="1" applyFill="1" applyBorder="1" applyAlignment="1">
      <alignment horizontal="center" vertical="center" shrinkToFit="1"/>
    </xf>
    <xf numFmtId="0" fontId="0" fillId="0" borderId="42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27" fillId="0" borderId="64" xfId="0" applyFont="1" applyBorder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20" borderId="66" xfId="0" applyFont="1" applyFill="1" applyBorder="1" applyAlignment="1" applyProtection="1">
      <alignment horizontal="center" vertical="center"/>
      <protection locked="0"/>
    </xf>
    <xf numFmtId="0" fontId="0" fillId="20" borderId="67" xfId="0" applyFont="1" applyFill="1" applyBorder="1" applyAlignment="1" applyProtection="1">
      <alignment horizontal="center" vertical="center"/>
      <protection locked="0"/>
    </xf>
    <xf numFmtId="0" fontId="0" fillId="20" borderId="68" xfId="0" applyFont="1" applyFill="1" applyBorder="1" applyAlignment="1" applyProtection="1">
      <alignment horizontal="center" vertical="center"/>
      <protection locked="0"/>
    </xf>
    <xf numFmtId="0" fontId="26" fillId="0" borderId="69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>
      <alignment/>
    </xf>
    <xf numFmtId="0" fontId="27" fillId="0" borderId="62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26" fillId="0" borderId="70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67" xfId="0" applyFont="1" applyBorder="1" applyAlignment="1" applyProtection="1">
      <alignment horizontal="center" vertical="center" wrapText="1"/>
      <protection/>
    </xf>
    <xf numFmtId="0" fontId="26" fillId="0" borderId="68" xfId="0" applyFont="1" applyBorder="1" applyAlignment="1" applyProtection="1">
      <alignment horizontal="center" vertical="center" wrapText="1"/>
      <protection/>
    </xf>
    <xf numFmtId="0" fontId="26" fillId="0" borderId="72" xfId="0" applyFont="1" applyBorder="1" applyAlignment="1" applyProtection="1">
      <alignment/>
      <protection locked="0"/>
    </xf>
    <xf numFmtId="3" fontId="27" fillId="0" borderId="23" xfId="0" applyNumberFormat="1" applyFont="1" applyFill="1" applyBorder="1" applyAlignment="1" applyProtection="1">
      <alignment wrapText="1"/>
      <protection locked="0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33" fillId="0" borderId="39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27" fillId="0" borderId="73" xfId="0" applyFont="1" applyBorder="1" applyAlignment="1" applyProtection="1">
      <alignment horizontal="left" vertical="center"/>
      <protection locked="0"/>
    </xf>
    <xf numFmtId="0" fontId="27" fillId="0" borderId="53" xfId="0" applyFont="1" applyBorder="1" applyAlignment="1" applyProtection="1">
      <alignment horizontal="left" vertical="center"/>
      <protection locked="0"/>
    </xf>
    <xf numFmtId="0" fontId="27" fillId="0" borderId="74" xfId="0" applyFont="1" applyBorder="1" applyAlignment="1" applyProtection="1">
      <alignment horizontal="left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75" xfId="0" applyFont="1" applyBorder="1" applyAlignment="1" applyProtection="1">
      <alignment/>
      <protection locked="0"/>
    </xf>
    <xf numFmtId="3" fontId="26" fillId="0" borderId="28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7" fillId="0" borderId="76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26" fillId="22" borderId="66" xfId="0" applyFont="1" applyFill="1" applyBorder="1" applyAlignment="1" applyProtection="1">
      <alignment horizontal="center" vertical="center"/>
      <protection locked="0"/>
    </xf>
    <xf numFmtId="0" fontId="0" fillId="22" borderId="67" xfId="0" applyFont="1" applyFill="1" applyBorder="1" applyAlignment="1" applyProtection="1">
      <alignment horizontal="center" vertical="center"/>
      <protection locked="0"/>
    </xf>
    <xf numFmtId="0" fontId="0" fillId="22" borderId="68" xfId="0" applyFont="1" applyFill="1" applyBorder="1" applyAlignment="1" applyProtection="1">
      <alignment horizontal="center" vertical="center"/>
      <protection locked="0"/>
    </xf>
    <xf numFmtId="0" fontId="26" fillId="7" borderId="66" xfId="0" applyFont="1" applyFill="1" applyBorder="1" applyAlignment="1" applyProtection="1">
      <alignment horizontal="center" vertical="center"/>
      <protection locked="0"/>
    </xf>
    <xf numFmtId="0" fontId="0" fillId="7" borderId="67" xfId="0" applyFont="1" applyFill="1" applyBorder="1" applyAlignment="1" applyProtection="1">
      <alignment horizontal="center" vertical="center"/>
      <protection locked="0"/>
    </xf>
    <xf numFmtId="0" fontId="0" fillId="7" borderId="68" xfId="0" applyFont="1" applyFill="1" applyBorder="1" applyAlignment="1" applyProtection="1">
      <alignment horizontal="center" vertical="center"/>
      <protection locked="0"/>
    </xf>
    <xf numFmtId="0" fontId="33" fillId="0" borderId="77" xfId="0" applyFont="1" applyBorder="1" applyAlignment="1" applyProtection="1">
      <alignment horizontal="left" vertical="center"/>
      <protection locked="0"/>
    </xf>
    <xf numFmtId="0" fontId="33" fillId="0" borderId="78" xfId="0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3" fontId="26" fillId="0" borderId="76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6" fillId="4" borderId="66" xfId="0" applyFont="1" applyFill="1" applyBorder="1" applyAlignment="1" applyProtection="1">
      <alignment horizontal="center" vertical="center"/>
      <protection locked="0"/>
    </xf>
    <xf numFmtId="0" fontId="0" fillId="4" borderId="67" xfId="0" applyFont="1" applyFill="1" applyBorder="1" applyAlignment="1" applyProtection="1">
      <alignment horizontal="center" vertical="center"/>
      <protection locked="0"/>
    </xf>
    <xf numFmtId="0" fontId="0" fillId="4" borderId="68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6" fillId="5" borderId="79" xfId="0" applyFont="1" applyFill="1" applyBorder="1" applyAlignment="1" applyProtection="1">
      <alignment horizontal="center" vertical="center"/>
      <protection locked="0"/>
    </xf>
    <xf numFmtId="0" fontId="0" fillId="5" borderId="80" xfId="0" applyFont="1" applyFill="1" applyBorder="1" applyAlignment="1" applyProtection="1">
      <alignment horizontal="center" vertical="center"/>
      <protection locked="0"/>
    </xf>
    <xf numFmtId="0" fontId="0" fillId="5" borderId="81" xfId="0" applyFont="1" applyFill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3" fontId="1" fillId="0" borderId="76" xfId="0" applyNumberFormat="1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27" fillId="0" borderId="66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3" fillId="0" borderId="82" xfId="0" applyFont="1" applyBorder="1" applyAlignment="1" applyProtection="1">
      <alignment horizontal="center" vertical="center" wrapText="1"/>
      <protection locked="0"/>
    </xf>
    <xf numFmtId="0" fontId="27" fillId="0" borderId="79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3" fillId="0" borderId="80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7" fillId="0" borderId="64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6" fillId="0" borderId="30" xfId="0" applyFont="1" applyBorder="1" applyAlignment="1">
      <alignment/>
    </xf>
    <xf numFmtId="0" fontId="26" fillId="0" borderId="72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6" fillId="0" borderId="28" xfId="0" applyNumberFormat="1" applyFont="1" applyBorder="1" applyAlignment="1">
      <alignment/>
    </xf>
    <xf numFmtId="0" fontId="0" fillId="0" borderId="16" xfId="0" applyBorder="1" applyAlignment="1">
      <alignment/>
    </xf>
    <xf numFmtId="0" fontId="27" fillId="0" borderId="76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0" fontId="27" fillId="0" borderId="74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6" fillId="0" borderId="17" xfId="0" applyFont="1" applyBorder="1" applyAlignment="1">
      <alignment/>
    </xf>
    <xf numFmtId="0" fontId="26" fillId="0" borderId="75" xfId="0" applyFont="1" applyBorder="1" applyAlignment="1">
      <alignment/>
    </xf>
    <xf numFmtId="0" fontId="26" fillId="0" borderId="69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left" vertical="center"/>
    </xf>
    <xf numFmtId="0" fontId="27" fillId="0" borderId="84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gipp\press-abc\&#1064;&#1072;&#1073;&#1083;&#1086;&#1085;&#1099;%20&#1076;&#1077;&#1082;&#1083;&#1072;&#1088;&#1072;&#1094;&#1080;&#1081;\&#1077;&#1078;&#1077;&#1085;&#1077;&#1076;&#1077;&#1083;&#110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ларация еженедельная 1"/>
      <sheetName val="еженедельная 2"/>
      <sheetName val="еженедельная 3"/>
      <sheetName val="cред. ежемесяч. тираж за кварта"/>
    </sheetNames>
    <sheetDataSet>
      <sheetData sheetId="0">
        <row r="4">
          <cell r="C4" t="str">
            <v>еженедельное</v>
          </cell>
        </row>
        <row r="5">
          <cell r="C5" t="str">
            <v>общенациональное / межрегиональное / региональное / областное</v>
          </cell>
        </row>
        <row r="56">
          <cell r="A56" t="str">
            <v>_____________ /               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75" zoomScaleNormal="75" zoomScalePageLayoutView="0" workbookViewId="0" topLeftCell="A1">
      <selection activeCell="J3" sqref="J3"/>
    </sheetView>
  </sheetViews>
  <sheetFormatPr defaultColWidth="9.140625" defaultRowHeight="15"/>
  <cols>
    <col min="1" max="1" width="22.140625" style="20" customWidth="1"/>
    <col min="2" max="3" width="12.140625" style="20" customWidth="1"/>
    <col min="4" max="4" width="14.8515625" style="20" customWidth="1"/>
    <col min="5" max="5" width="14.140625" style="20" customWidth="1"/>
    <col min="6" max="7" width="16.140625" style="20" customWidth="1"/>
    <col min="8" max="8" width="17.7109375" style="20" customWidth="1"/>
    <col min="9" max="10" width="16.00390625" style="20" customWidth="1"/>
    <col min="11" max="11" width="19.8515625" style="20" customWidth="1"/>
    <col min="12" max="16384" width="9.00390625" style="32" customWidth="1"/>
  </cols>
  <sheetData>
    <row r="1" spans="1:30" ht="15.75">
      <c r="A1" s="30" t="s">
        <v>85</v>
      </c>
      <c r="B1" s="3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34" customFormat="1" ht="15.75">
      <c r="A2" s="30" t="s">
        <v>53</v>
      </c>
      <c r="B2" s="3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="20" customFormat="1" ht="14.25"/>
    <row r="4" spans="1:11" s="20" customFormat="1" ht="15">
      <c r="A4" s="279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2" s="20" customFormat="1" ht="15.75" thickBot="1">
      <c r="A5" s="61"/>
      <c r="B5" s="58"/>
      <c r="C5" s="58"/>
      <c r="D5" s="58"/>
      <c r="E5" s="58"/>
      <c r="F5" s="58"/>
      <c r="G5" s="58"/>
      <c r="H5" s="58"/>
      <c r="I5" s="58"/>
      <c r="J5" s="58"/>
      <c r="K5" s="58"/>
      <c r="L5" s="40"/>
    </row>
    <row r="6" spans="1:12" s="20" customFormat="1" ht="15">
      <c r="A6" s="63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5"/>
      <c r="L6" s="40"/>
    </row>
    <row r="7" spans="1:256" s="20" customFormat="1" ht="15">
      <c r="A7" s="257" t="s">
        <v>28</v>
      </c>
      <c r="B7" s="258"/>
      <c r="C7" s="259" t="s">
        <v>66</v>
      </c>
      <c r="D7" s="260"/>
      <c r="E7" s="260"/>
      <c r="F7" s="260"/>
      <c r="G7" s="260"/>
      <c r="H7" s="260"/>
      <c r="I7" s="260"/>
      <c r="J7" s="260"/>
      <c r="K7" s="26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20" customFormat="1" ht="15">
      <c r="A8" s="257" t="s">
        <v>35</v>
      </c>
      <c r="B8" s="258"/>
      <c r="C8" s="253" t="s">
        <v>36</v>
      </c>
      <c r="D8" s="254"/>
      <c r="E8" s="254"/>
      <c r="F8" s="255"/>
      <c r="G8" s="255"/>
      <c r="H8" s="255"/>
      <c r="I8" s="255"/>
      <c r="J8" s="255"/>
      <c r="K8" s="25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20" customFormat="1" ht="15.75" thickBot="1">
      <c r="A9" s="66" t="s">
        <v>34</v>
      </c>
      <c r="B9" s="67"/>
      <c r="C9" s="225" t="s">
        <v>37</v>
      </c>
      <c r="D9" s="222"/>
      <c r="E9" s="222"/>
      <c r="F9" s="156"/>
      <c r="G9" s="156"/>
      <c r="H9" s="156"/>
      <c r="I9" s="156"/>
      <c r="J9" s="156"/>
      <c r="K9" s="242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11" s="20" customFormat="1" ht="4.5" customHeight="1">
      <c r="A10" s="90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2" s="55" customFormat="1" ht="18" customHeight="1" thickBot="1">
      <c r="A11" s="91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93"/>
    </row>
    <row r="12" spans="1:11" s="20" customFormat="1" ht="15.75" thickBot="1">
      <c r="A12" s="68" t="s">
        <v>2</v>
      </c>
      <c r="B12" s="69" t="s">
        <v>32</v>
      </c>
      <c r="C12" s="70">
        <v>4</v>
      </c>
      <c r="D12" s="71" t="s">
        <v>62</v>
      </c>
      <c r="E12" s="72" t="s">
        <v>33</v>
      </c>
      <c r="F12" s="92">
        <v>2010</v>
      </c>
      <c r="G12" s="87" t="s">
        <v>80</v>
      </c>
      <c r="H12" s="88"/>
      <c r="I12" s="88"/>
      <c r="J12" s="89"/>
      <c r="K12" s="83">
        <v>5</v>
      </c>
    </row>
    <row r="13" spans="1:11" s="20" customFormat="1" ht="4.5" customHeight="1">
      <c r="A13" s="62"/>
      <c r="B13" s="37"/>
      <c r="C13" s="37"/>
      <c r="D13" s="37"/>
      <c r="E13" s="37"/>
      <c r="F13" s="37"/>
      <c r="G13" s="84"/>
      <c r="H13" s="37"/>
      <c r="I13" s="37"/>
      <c r="J13" s="37"/>
      <c r="K13" s="85"/>
    </row>
    <row r="14" spans="1:11" s="20" customFormat="1" ht="15">
      <c r="A14" s="73"/>
      <c r="B14" s="74"/>
      <c r="C14" s="39"/>
      <c r="D14" s="75"/>
      <c r="E14" s="76"/>
      <c r="G14" s="77" t="s">
        <v>63</v>
      </c>
      <c r="H14" s="78"/>
      <c r="I14" s="79"/>
      <c r="J14" s="40"/>
      <c r="K14" s="80">
        <v>2</v>
      </c>
    </row>
    <row r="15" spans="1:11" s="20" customFormat="1" ht="15">
      <c r="A15" s="73"/>
      <c r="B15" s="74"/>
      <c r="C15" s="39"/>
      <c r="D15" s="75"/>
      <c r="E15" s="76"/>
      <c r="G15" s="77" t="s">
        <v>64</v>
      </c>
      <c r="H15" s="78"/>
      <c r="I15" s="78"/>
      <c r="J15" s="79"/>
      <c r="K15" s="80">
        <v>4</v>
      </c>
    </row>
    <row r="16" spans="6:11" s="55" customFormat="1" ht="33" customHeight="1" thickBot="1">
      <c r="F16" s="59"/>
      <c r="G16" s="243" t="s">
        <v>65</v>
      </c>
      <c r="H16" s="244"/>
      <c r="I16" s="244"/>
      <c r="J16" s="245"/>
      <c r="K16" s="86">
        <f>SUM(K12:K15)</f>
        <v>11</v>
      </c>
    </row>
    <row r="17" spans="1:11" s="20" customFormat="1" ht="4.5" customHeight="1">
      <c r="A17" s="90"/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2" s="55" customFormat="1" ht="18" customHeight="1" thickBot="1">
      <c r="A18" s="14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93"/>
    </row>
    <row r="19" spans="1:12" s="20" customFormat="1" ht="15" customHeight="1">
      <c r="A19" s="97" t="s">
        <v>67</v>
      </c>
      <c r="B19" s="113"/>
      <c r="C19" s="113"/>
      <c r="D19" s="126"/>
      <c r="E19" s="127"/>
      <c r="F19" s="127"/>
      <c r="G19" s="114"/>
      <c r="H19" s="114"/>
      <c r="I19" s="114"/>
      <c r="J19" s="114"/>
      <c r="K19" s="115"/>
      <c r="L19" s="40"/>
    </row>
    <row r="20" spans="1:12" s="42" customFormat="1" ht="42" customHeight="1">
      <c r="A20" s="237" t="s">
        <v>3</v>
      </c>
      <c r="B20" s="239" t="s">
        <v>47</v>
      </c>
      <c r="C20" s="240"/>
      <c r="D20" s="240"/>
      <c r="E20" s="241"/>
      <c r="F20" s="226" t="s">
        <v>16</v>
      </c>
      <c r="G20" s="226" t="s">
        <v>49</v>
      </c>
      <c r="H20" s="231" t="s">
        <v>11</v>
      </c>
      <c r="I20" s="21"/>
      <c r="J20" s="21"/>
      <c r="K20" s="116"/>
      <c r="L20" s="41"/>
    </row>
    <row r="21" spans="1:11" s="42" customFormat="1" ht="61.5" customHeight="1">
      <c r="A21" s="238"/>
      <c r="B21" s="22" t="s">
        <v>4</v>
      </c>
      <c r="C21" s="22" t="s">
        <v>5</v>
      </c>
      <c r="D21" s="22" t="s">
        <v>7</v>
      </c>
      <c r="E21" s="22" t="s">
        <v>6</v>
      </c>
      <c r="F21" s="223"/>
      <c r="G21" s="227"/>
      <c r="H21" s="224"/>
      <c r="I21" s="21"/>
      <c r="J21" s="21"/>
      <c r="K21" s="119"/>
    </row>
    <row r="22" spans="1:12" s="20" customFormat="1" ht="14.25">
      <c r="A22" s="128">
        <f>K26</f>
        <v>208725.6</v>
      </c>
      <c r="B22" s="23">
        <f>K30</f>
        <v>46800</v>
      </c>
      <c r="C22" s="24">
        <f>K34</f>
        <v>157126</v>
      </c>
      <c r="D22" s="25">
        <f>K47</f>
        <v>4800</v>
      </c>
      <c r="E22" s="19">
        <f>SUM(B22:D22)</f>
        <v>208726</v>
      </c>
      <c r="F22" s="26">
        <f>SUM(B22+C22)-G22</f>
        <v>203526</v>
      </c>
      <c r="G22" s="27">
        <f>K51</f>
        <v>400</v>
      </c>
      <c r="H22" s="28">
        <f>E22-G22</f>
        <v>208326</v>
      </c>
      <c r="I22" s="29"/>
      <c r="J22" s="29"/>
      <c r="K22" s="129"/>
      <c r="L22" s="36"/>
    </row>
    <row r="23" spans="1:11" s="40" customFormat="1" ht="16.5" customHeight="1">
      <c r="A23" s="94" t="s">
        <v>68</v>
      </c>
      <c r="B23" s="95"/>
      <c r="C23" s="95"/>
      <c r="D23" s="96"/>
      <c r="E23" s="43"/>
      <c r="F23" s="43"/>
      <c r="G23" s="43"/>
      <c r="H23" s="43"/>
      <c r="I23" s="43"/>
      <c r="J23" s="43"/>
      <c r="K23" s="130"/>
    </row>
    <row r="24" spans="1:11" s="20" customFormat="1" ht="48.75" customHeight="1">
      <c r="A24" s="270" t="s">
        <v>9</v>
      </c>
      <c r="B24" s="271"/>
      <c r="C24" s="271"/>
      <c r="D24" s="272"/>
      <c r="E24" s="44" t="s">
        <v>8</v>
      </c>
      <c r="F24" s="44" t="s">
        <v>8</v>
      </c>
      <c r="G24" s="44" t="s">
        <v>8</v>
      </c>
      <c r="H24" s="44" t="s">
        <v>8</v>
      </c>
      <c r="I24" s="44" t="s">
        <v>8</v>
      </c>
      <c r="J24" s="44" t="s">
        <v>8</v>
      </c>
      <c r="K24" s="131" t="s">
        <v>12</v>
      </c>
    </row>
    <row r="25" spans="1:11" s="46" customFormat="1" ht="14.25">
      <c r="A25" s="248" t="s">
        <v>10</v>
      </c>
      <c r="B25" s="249"/>
      <c r="C25" s="249"/>
      <c r="D25" s="250"/>
      <c r="E25" s="45">
        <v>260900</v>
      </c>
      <c r="F25" s="45">
        <v>260900</v>
      </c>
      <c r="G25" s="45">
        <v>260900</v>
      </c>
      <c r="H25" s="45">
        <v>260928</v>
      </c>
      <c r="I25" s="45"/>
      <c r="J25" s="45"/>
      <c r="K25" s="132">
        <f>SUM(E25:J25)</f>
        <v>1043628</v>
      </c>
    </row>
    <row r="26" spans="1:11" s="46" customFormat="1" ht="15">
      <c r="A26" s="228" t="s">
        <v>3</v>
      </c>
      <c r="B26" s="229"/>
      <c r="C26" s="229"/>
      <c r="D26" s="229"/>
      <c r="E26" s="229"/>
      <c r="F26" s="229"/>
      <c r="G26" s="229"/>
      <c r="H26" s="229"/>
      <c r="I26" s="230"/>
      <c r="J26" s="47"/>
      <c r="K26" s="133">
        <f>K25/K12</f>
        <v>208725.6</v>
      </c>
    </row>
    <row r="27" spans="1:11" s="20" customFormat="1" ht="15">
      <c r="A27" s="268" t="s">
        <v>69</v>
      </c>
      <c r="B27" s="269"/>
      <c r="C27" s="269"/>
      <c r="D27" s="269"/>
      <c r="E27" s="48"/>
      <c r="F27" s="43"/>
      <c r="G27" s="43"/>
      <c r="H27" s="43"/>
      <c r="I27" s="43"/>
      <c r="J27" s="43"/>
      <c r="K27" s="130"/>
    </row>
    <row r="28" spans="1:11" s="20" customFormat="1" ht="47.25" customHeight="1">
      <c r="A28" s="270" t="s">
        <v>9</v>
      </c>
      <c r="B28" s="271"/>
      <c r="C28" s="271"/>
      <c r="D28" s="272"/>
      <c r="E28" s="44" t="s">
        <v>8</v>
      </c>
      <c r="F28" s="44" t="s">
        <v>8</v>
      </c>
      <c r="G28" s="44" t="s">
        <v>8</v>
      </c>
      <c r="H28" s="44" t="s">
        <v>8</v>
      </c>
      <c r="I28" s="44" t="s">
        <v>8</v>
      </c>
      <c r="J28" s="44" t="s">
        <v>8</v>
      </c>
      <c r="K28" s="131" t="s">
        <v>30</v>
      </c>
    </row>
    <row r="29" spans="1:11" s="46" customFormat="1" ht="15">
      <c r="A29" s="248" t="s">
        <v>31</v>
      </c>
      <c r="B29" s="249"/>
      <c r="C29" s="249"/>
      <c r="D29" s="250"/>
      <c r="E29" s="273">
        <v>234000</v>
      </c>
      <c r="F29" s="274"/>
      <c r="G29" s="274"/>
      <c r="H29" s="274"/>
      <c r="I29" s="275"/>
      <c r="J29" s="49"/>
      <c r="K29" s="132">
        <f>E29</f>
        <v>234000</v>
      </c>
    </row>
    <row r="30" spans="1:11" s="46" customFormat="1" ht="15">
      <c r="A30" s="262" t="s">
        <v>50</v>
      </c>
      <c r="B30" s="263"/>
      <c r="C30" s="263"/>
      <c r="D30" s="263"/>
      <c r="E30" s="263"/>
      <c r="F30" s="263"/>
      <c r="G30" s="263"/>
      <c r="H30" s="263"/>
      <c r="I30" s="264"/>
      <c r="J30" s="50"/>
      <c r="K30" s="134">
        <f>K29/K12</f>
        <v>46800</v>
      </c>
    </row>
    <row r="31" spans="1:11" s="20" customFormat="1" ht="15">
      <c r="A31" s="246" t="s">
        <v>70</v>
      </c>
      <c r="B31" s="247"/>
      <c r="C31" s="247"/>
      <c r="D31" s="247"/>
      <c r="E31" s="40"/>
      <c r="F31" s="40"/>
      <c r="G31" s="40"/>
      <c r="H31" s="40"/>
      <c r="I31" s="40"/>
      <c r="J31" s="40"/>
      <c r="K31" s="135"/>
    </row>
    <row r="32" spans="1:11" s="20" customFormat="1" ht="45.75" customHeight="1">
      <c r="A32" s="270" t="s">
        <v>9</v>
      </c>
      <c r="B32" s="271"/>
      <c r="C32" s="271"/>
      <c r="D32" s="272"/>
      <c r="E32" s="44" t="s">
        <v>8</v>
      </c>
      <c r="F32" s="45">
        <v>185000</v>
      </c>
      <c r="G32" s="45">
        <v>185000</v>
      </c>
      <c r="H32" s="45">
        <v>185000</v>
      </c>
      <c r="I32" s="44" t="s">
        <v>8</v>
      </c>
      <c r="J32" s="44" t="s">
        <v>8</v>
      </c>
      <c r="K32" s="131" t="s">
        <v>13</v>
      </c>
    </row>
    <row r="33" spans="1:11" s="46" customFormat="1" ht="14.25">
      <c r="A33" s="248" t="s">
        <v>10</v>
      </c>
      <c r="B33" s="249"/>
      <c r="C33" s="249"/>
      <c r="D33" s="250"/>
      <c r="E33" s="45">
        <v>195565</v>
      </c>
      <c r="F33" s="45">
        <v>196565</v>
      </c>
      <c r="G33" s="45">
        <v>198000</v>
      </c>
      <c r="H33" s="45">
        <v>195500</v>
      </c>
      <c r="I33" s="45"/>
      <c r="J33" s="45"/>
      <c r="K33" s="132">
        <f>SUM(E33:J33)</f>
        <v>785630</v>
      </c>
    </row>
    <row r="34" spans="1:11" s="46" customFormat="1" ht="15">
      <c r="A34" s="276" t="s">
        <v>51</v>
      </c>
      <c r="B34" s="277"/>
      <c r="C34" s="277"/>
      <c r="D34" s="277"/>
      <c r="E34" s="277"/>
      <c r="F34" s="277"/>
      <c r="G34" s="277"/>
      <c r="H34" s="277"/>
      <c r="I34" s="278"/>
      <c r="J34" s="51"/>
      <c r="K34" s="136">
        <f>K33/K12</f>
        <v>157126</v>
      </c>
    </row>
    <row r="35" spans="1:11" s="20" customFormat="1" ht="12.75" customHeight="1">
      <c r="A35" s="246" t="s">
        <v>71</v>
      </c>
      <c r="B35" s="247"/>
      <c r="C35" s="247"/>
      <c r="D35" s="247"/>
      <c r="E35" s="247"/>
      <c r="F35" s="247"/>
      <c r="G35" s="247"/>
      <c r="H35" s="247"/>
      <c r="I35" s="57"/>
      <c r="J35" s="57"/>
      <c r="K35" s="137"/>
    </row>
    <row r="36" spans="1:11" s="20" customFormat="1" ht="48" customHeight="1">
      <c r="A36" s="270" t="s">
        <v>9</v>
      </c>
      <c r="B36" s="271"/>
      <c r="C36" s="271"/>
      <c r="D36" s="272"/>
      <c r="E36" s="44" t="s">
        <v>8</v>
      </c>
      <c r="F36" s="44" t="s">
        <v>48</v>
      </c>
      <c r="G36" s="44" t="s">
        <v>8</v>
      </c>
      <c r="H36" s="44" t="s">
        <v>8</v>
      </c>
      <c r="I36" s="44" t="s">
        <v>8</v>
      </c>
      <c r="J36" s="44" t="s">
        <v>8</v>
      </c>
      <c r="K36" s="138" t="s">
        <v>14</v>
      </c>
    </row>
    <row r="37" spans="1:11" s="20" customFormat="1" ht="20.25" customHeight="1">
      <c r="A37" s="288" t="s">
        <v>38</v>
      </c>
      <c r="B37" s="274"/>
      <c r="C37" s="274"/>
      <c r="D37" s="275"/>
      <c r="E37" s="287" t="s">
        <v>10</v>
      </c>
      <c r="F37" s="274"/>
      <c r="G37" s="274"/>
      <c r="H37" s="274"/>
      <c r="I37" s="274"/>
      <c r="J37" s="52"/>
      <c r="K37" s="139"/>
    </row>
    <row r="38" spans="1:11" s="20" customFormat="1" ht="18" customHeight="1">
      <c r="A38" s="301" t="s">
        <v>39</v>
      </c>
      <c r="B38" s="302"/>
      <c r="C38" s="302"/>
      <c r="D38" s="303"/>
      <c r="E38" s="53"/>
      <c r="F38" s="53"/>
      <c r="G38" s="53"/>
      <c r="H38" s="53"/>
      <c r="I38" s="53"/>
      <c r="J38" s="53"/>
      <c r="K38" s="140">
        <f aca="true" t="shared" si="0" ref="K38:K44">SUM(E38:J38)</f>
        <v>0</v>
      </c>
    </row>
    <row r="39" spans="1:11" s="20" customFormat="1" ht="18" customHeight="1">
      <c r="A39" s="301" t="s">
        <v>45</v>
      </c>
      <c r="B39" s="302"/>
      <c r="C39" s="302"/>
      <c r="D39" s="303"/>
      <c r="E39" s="53">
        <v>1000</v>
      </c>
      <c r="F39" s="53">
        <v>1000</v>
      </c>
      <c r="G39" s="53">
        <v>1000</v>
      </c>
      <c r="H39" s="53">
        <v>1000</v>
      </c>
      <c r="I39" s="53"/>
      <c r="J39" s="53"/>
      <c r="K39" s="140">
        <f t="shared" si="0"/>
        <v>4000</v>
      </c>
    </row>
    <row r="40" spans="1:11" s="20" customFormat="1" ht="18" customHeight="1">
      <c r="A40" s="301" t="s">
        <v>40</v>
      </c>
      <c r="B40" s="302"/>
      <c r="C40" s="302"/>
      <c r="D40" s="303"/>
      <c r="E40" s="53"/>
      <c r="F40" s="53"/>
      <c r="G40" s="53"/>
      <c r="H40" s="53"/>
      <c r="I40" s="53"/>
      <c r="J40" s="53"/>
      <c r="K40" s="140">
        <f t="shared" si="0"/>
        <v>0</v>
      </c>
    </row>
    <row r="41" spans="1:11" s="20" customFormat="1" ht="27" customHeight="1">
      <c r="A41" s="301" t="s">
        <v>41</v>
      </c>
      <c r="B41" s="302"/>
      <c r="C41" s="302"/>
      <c r="D41" s="303"/>
      <c r="E41" s="53"/>
      <c r="F41" s="53"/>
      <c r="G41" s="53"/>
      <c r="H41" s="53"/>
      <c r="I41" s="53"/>
      <c r="J41" s="53"/>
      <c r="K41" s="140">
        <f t="shared" si="0"/>
        <v>0</v>
      </c>
    </row>
    <row r="42" spans="1:11" s="20" customFormat="1" ht="33" customHeight="1">
      <c r="A42" s="301" t="s">
        <v>46</v>
      </c>
      <c r="B42" s="302"/>
      <c r="C42" s="302"/>
      <c r="D42" s="303"/>
      <c r="E42" s="53"/>
      <c r="F42" s="53"/>
      <c r="G42" s="53"/>
      <c r="H42" s="53"/>
      <c r="I42" s="53"/>
      <c r="J42" s="53"/>
      <c r="K42" s="140">
        <f t="shared" si="0"/>
        <v>0</v>
      </c>
    </row>
    <row r="43" spans="1:11" s="20" customFormat="1" ht="21.75" customHeight="1">
      <c r="A43" s="301" t="s">
        <v>42</v>
      </c>
      <c r="B43" s="302"/>
      <c r="C43" s="302"/>
      <c r="D43" s="303"/>
      <c r="E43" s="53"/>
      <c r="F43" s="53"/>
      <c r="G43" s="53"/>
      <c r="H43" s="53"/>
      <c r="I43" s="53"/>
      <c r="J43" s="53"/>
      <c r="K43" s="140">
        <f t="shared" si="0"/>
        <v>0</v>
      </c>
    </row>
    <row r="44" spans="1:11" s="20" customFormat="1" ht="18" customHeight="1">
      <c r="A44" s="301" t="s">
        <v>43</v>
      </c>
      <c r="B44" s="302"/>
      <c r="C44" s="302"/>
      <c r="D44" s="303"/>
      <c r="E44" s="53"/>
      <c r="F44" s="53"/>
      <c r="G44" s="53"/>
      <c r="H44" s="53"/>
      <c r="I44" s="53"/>
      <c r="J44" s="53"/>
      <c r="K44" s="140">
        <f t="shared" si="0"/>
        <v>0</v>
      </c>
    </row>
    <row r="45" spans="1:11" s="20" customFormat="1" ht="18" customHeight="1">
      <c r="A45" s="301" t="s">
        <v>60</v>
      </c>
      <c r="B45" s="302"/>
      <c r="C45" s="302"/>
      <c r="D45" s="303"/>
      <c r="E45" s="53">
        <v>5000</v>
      </c>
      <c r="F45" s="53">
        <v>5000</v>
      </c>
      <c r="G45" s="53">
        <v>5000</v>
      </c>
      <c r="H45" s="53">
        <v>5000</v>
      </c>
      <c r="I45" s="53"/>
      <c r="J45" s="53"/>
      <c r="K45" s="140"/>
    </row>
    <row r="46" spans="1:11" s="46" customFormat="1" ht="18.75" customHeight="1">
      <c r="A46" s="284" t="s">
        <v>44</v>
      </c>
      <c r="B46" s="285"/>
      <c r="C46" s="285"/>
      <c r="D46" s="286"/>
      <c r="E46" s="45"/>
      <c r="F46" s="45"/>
      <c r="G46" s="45"/>
      <c r="H46" s="45"/>
      <c r="I46" s="45"/>
      <c r="J46" s="45"/>
      <c r="K46" s="132">
        <f>SUM(E38:J46)</f>
        <v>24000</v>
      </c>
    </row>
    <row r="47" spans="1:11" s="46" customFormat="1" ht="15">
      <c r="A47" s="265" t="s">
        <v>52</v>
      </c>
      <c r="B47" s="266"/>
      <c r="C47" s="266"/>
      <c r="D47" s="266"/>
      <c r="E47" s="266"/>
      <c r="F47" s="266"/>
      <c r="G47" s="266"/>
      <c r="H47" s="266"/>
      <c r="I47" s="267"/>
      <c r="J47" s="54"/>
      <c r="K47" s="141">
        <f>K46/K12</f>
        <v>4800</v>
      </c>
    </row>
    <row r="48" spans="1:11" s="40" customFormat="1" ht="16.5" customHeight="1">
      <c r="A48" s="268" t="s">
        <v>72</v>
      </c>
      <c r="B48" s="269"/>
      <c r="C48" s="269"/>
      <c r="D48" s="269"/>
      <c r="E48" s="43"/>
      <c r="F48" s="43"/>
      <c r="G48" s="43"/>
      <c r="H48" s="43"/>
      <c r="I48" s="43"/>
      <c r="J48" s="43"/>
      <c r="K48" s="130"/>
    </row>
    <row r="49" spans="1:11" s="20" customFormat="1" ht="62.25" customHeight="1">
      <c r="A49" s="270" t="s">
        <v>9</v>
      </c>
      <c r="B49" s="271"/>
      <c r="C49" s="271"/>
      <c r="D49" s="272"/>
      <c r="E49" s="44" t="s">
        <v>8</v>
      </c>
      <c r="F49" s="44" t="s">
        <v>8</v>
      </c>
      <c r="G49" s="44" t="s">
        <v>8</v>
      </c>
      <c r="H49" s="44" t="s">
        <v>8</v>
      </c>
      <c r="I49" s="44" t="s">
        <v>8</v>
      </c>
      <c r="J49" s="44" t="s">
        <v>8</v>
      </c>
      <c r="K49" s="131" t="s">
        <v>15</v>
      </c>
    </row>
    <row r="50" spans="1:11" s="20" customFormat="1" ht="14.25">
      <c r="A50" s="248" t="s">
        <v>10</v>
      </c>
      <c r="B50" s="249"/>
      <c r="C50" s="249"/>
      <c r="D50" s="250"/>
      <c r="E50" s="45">
        <v>1000</v>
      </c>
      <c r="F50" s="45">
        <v>1000</v>
      </c>
      <c r="G50" s="45"/>
      <c r="H50" s="45"/>
      <c r="I50" s="45"/>
      <c r="J50" s="45"/>
      <c r="K50" s="132">
        <f>SUM(E50:J50)</f>
        <v>2000</v>
      </c>
    </row>
    <row r="51" spans="1:11" s="20" customFormat="1" ht="15.75" thickBot="1">
      <c r="A51" s="281" t="s">
        <v>29</v>
      </c>
      <c r="B51" s="282"/>
      <c r="C51" s="282"/>
      <c r="D51" s="282"/>
      <c r="E51" s="282"/>
      <c r="F51" s="282"/>
      <c r="G51" s="282"/>
      <c r="H51" s="282"/>
      <c r="I51" s="283"/>
      <c r="J51" s="142"/>
      <c r="K51" s="143">
        <f>K50/K12</f>
        <v>400</v>
      </c>
    </row>
    <row r="52" spans="1:11" s="20" customFormat="1" ht="4.5" customHeight="1">
      <c r="A52" s="62"/>
      <c r="B52" s="37"/>
      <c r="C52" s="37"/>
      <c r="D52" s="37"/>
      <c r="E52" s="37"/>
      <c r="F52" s="37"/>
      <c r="G52" s="37"/>
      <c r="H52" s="37"/>
      <c r="I52" s="37"/>
      <c r="J52" s="37"/>
      <c r="K52" s="38"/>
    </row>
    <row r="53" spans="1:11" s="55" customFormat="1" ht="21" customHeight="1" thickBot="1">
      <c r="A53" s="91"/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spans="1:11" s="20" customFormat="1" ht="15">
      <c r="A54" s="63" t="s">
        <v>73</v>
      </c>
      <c r="B54" s="64"/>
      <c r="C54" s="64"/>
      <c r="D54" s="64"/>
      <c r="E54" s="64"/>
      <c r="F54" s="64"/>
      <c r="G54" s="64"/>
      <c r="H54" s="64"/>
      <c r="I54" s="64"/>
      <c r="J54" s="64"/>
      <c r="K54" s="65"/>
    </row>
    <row r="55" spans="1:11" s="20" customFormat="1" ht="33" customHeight="1">
      <c r="A55" s="237" t="s">
        <v>3</v>
      </c>
      <c r="B55" s="239" t="s">
        <v>74</v>
      </c>
      <c r="C55" s="240"/>
      <c r="D55" s="240"/>
      <c r="E55" s="241"/>
      <c r="F55" s="226" t="s">
        <v>16</v>
      </c>
      <c r="G55" s="226" t="s">
        <v>75</v>
      </c>
      <c r="H55" s="231" t="s">
        <v>11</v>
      </c>
      <c r="I55" s="231" t="s">
        <v>76</v>
      </c>
      <c r="J55" s="35"/>
      <c r="K55" s="98"/>
    </row>
    <row r="56" spans="1:11" s="20" customFormat="1" ht="84" customHeight="1">
      <c r="A56" s="238"/>
      <c r="B56" s="22" t="s">
        <v>4</v>
      </c>
      <c r="C56" s="22" t="s">
        <v>5</v>
      </c>
      <c r="D56" s="22" t="s">
        <v>7</v>
      </c>
      <c r="E56" s="22" t="s">
        <v>6</v>
      </c>
      <c r="F56" s="223"/>
      <c r="G56" s="227"/>
      <c r="H56" s="224"/>
      <c r="I56" s="232"/>
      <c r="J56" s="35"/>
      <c r="K56" s="98"/>
    </row>
    <row r="57" spans="1:11" s="20" customFormat="1" ht="15.75" thickBot="1">
      <c r="A57" s="99">
        <v>500</v>
      </c>
      <c r="B57" s="100">
        <v>150</v>
      </c>
      <c r="C57" s="100">
        <v>250</v>
      </c>
      <c r="D57" s="101">
        <v>100</v>
      </c>
      <c r="E57" s="102">
        <f>SUM(B57:D57)</f>
        <v>500</v>
      </c>
      <c r="F57" s="103">
        <f>B57+C57-G57</f>
        <v>330</v>
      </c>
      <c r="G57" s="104">
        <v>70</v>
      </c>
      <c r="H57" s="103">
        <f>E57-G57</f>
        <v>430</v>
      </c>
      <c r="I57" s="221" t="s">
        <v>82</v>
      </c>
      <c r="J57" s="105"/>
      <c r="K57" s="106"/>
    </row>
    <row r="58" spans="1:11" s="20" customFormat="1" ht="4.5" customHeight="1">
      <c r="A58" s="90"/>
      <c r="B58" s="37"/>
      <c r="C58" s="37"/>
      <c r="D58" s="37"/>
      <c r="E58" s="37"/>
      <c r="F58" s="37"/>
      <c r="G58" s="37"/>
      <c r="H58" s="37"/>
      <c r="I58" s="37"/>
      <c r="J58" s="37"/>
      <c r="K58" s="38"/>
    </row>
    <row r="59" spans="1:11" s="55" customFormat="1" ht="18.75" customHeight="1" thickBot="1">
      <c r="A59" s="91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s="20" customFormat="1" ht="15">
      <c r="A60" s="63" t="s">
        <v>77</v>
      </c>
      <c r="B60" s="64"/>
      <c r="C60" s="64"/>
      <c r="D60" s="64"/>
      <c r="E60" s="64"/>
      <c r="F60" s="64"/>
      <c r="G60" s="64"/>
      <c r="H60" s="64"/>
      <c r="I60" s="64"/>
      <c r="J60" s="64"/>
      <c r="K60" s="65"/>
    </row>
    <row r="61" spans="1:11" s="20" customFormat="1" ht="33" customHeight="1">
      <c r="A61" s="237" t="s">
        <v>3</v>
      </c>
      <c r="B61" s="239" t="s">
        <v>74</v>
      </c>
      <c r="C61" s="240"/>
      <c r="D61" s="240"/>
      <c r="E61" s="241"/>
      <c r="F61" s="226" t="s">
        <v>16</v>
      </c>
      <c r="G61" s="226" t="s">
        <v>75</v>
      </c>
      <c r="H61" s="231" t="s">
        <v>11</v>
      </c>
      <c r="I61" s="231" t="s">
        <v>76</v>
      </c>
      <c r="J61" s="35"/>
      <c r="K61" s="98"/>
    </row>
    <row r="62" spans="1:11" s="20" customFormat="1" ht="100.5" customHeight="1">
      <c r="A62" s="238"/>
      <c r="B62" s="22" t="s">
        <v>4</v>
      </c>
      <c r="C62" s="22" t="s">
        <v>5</v>
      </c>
      <c r="D62" s="22" t="s">
        <v>7</v>
      </c>
      <c r="E62" s="22" t="s">
        <v>6</v>
      </c>
      <c r="F62" s="223"/>
      <c r="G62" s="227"/>
      <c r="H62" s="224"/>
      <c r="I62" s="232"/>
      <c r="J62" s="35"/>
      <c r="K62" s="98"/>
    </row>
    <row r="63" spans="1:11" s="20" customFormat="1" ht="15.75" thickBot="1">
      <c r="A63" s="107">
        <v>700</v>
      </c>
      <c r="B63" s="108">
        <v>120</v>
      </c>
      <c r="C63" s="108">
        <v>280</v>
      </c>
      <c r="D63" s="109">
        <v>300</v>
      </c>
      <c r="E63" s="110">
        <f>SUM(B63:D63)</f>
        <v>700</v>
      </c>
      <c r="F63" s="111">
        <f>B63+C63-G63</f>
        <v>350</v>
      </c>
      <c r="G63" s="112">
        <v>50</v>
      </c>
      <c r="H63" s="111">
        <f>E63-G63</f>
        <v>650</v>
      </c>
      <c r="I63" s="221" t="s">
        <v>83</v>
      </c>
      <c r="J63" s="105"/>
      <c r="K63" s="106"/>
    </row>
    <row r="64" spans="1:11" s="20" customFormat="1" ht="4.5" customHeight="1">
      <c r="A64" s="90"/>
      <c r="B64" s="37"/>
      <c r="C64" s="37"/>
      <c r="D64" s="37"/>
      <c r="E64" s="37"/>
      <c r="F64" s="37"/>
      <c r="G64" s="37"/>
      <c r="H64" s="37"/>
      <c r="I64" s="37"/>
      <c r="J64" s="37"/>
      <c r="K64" s="38"/>
    </row>
    <row r="65" spans="1:11" s="55" customFormat="1" ht="18.75" customHeight="1" thickBot="1">
      <c r="A65" s="91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s="20" customFormat="1" ht="15" customHeight="1">
      <c r="A66" s="233" t="s">
        <v>78</v>
      </c>
      <c r="B66" s="234"/>
      <c r="C66" s="234"/>
      <c r="D66" s="234"/>
      <c r="E66" s="235"/>
      <c r="F66" s="235"/>
      <c r="G66" s="235"/>
      <c r="H66" s="236"/>
      <c r="I66" s="114"/>
      <c r="J66" s="114"/>
      <c r="K66" s="115"/>
    </row>
    <row r="67" spans="1:13" s="117" customFormat="1" ht="42" customHeight="1">
      <c r="A67" s="237" t="s">
        <v>3</v>
      </c>
      <c r="B67" s="239" t="s">
        <v>74</v>
      </c>
      <c r="C67" s="240"/>
      <c r="D67" s="240"/>
      <c r="E67" s="241"/>
      <c r="F67" s="226" t="s">
        <v>16</v>
      </c>
      <c r="G67" s="226" t="s">
        <v>75</v>
      </c>
      <c r="H67" s="231" t="s">
        <v>11</v>
      </c>
      <c r="I67" s="21"/>
      <c r="J67" s="21"/>
      <c r="K67" s="116"/>
      <c r="M67" s="118"/>
    </row>
    <row r="68" spans="1:11" s="117" customFormat="1" ht="49.5" customHeight="1">
      <c r="A68" s="238"/>
      <c r="B68" s="22" t="s">
        <v>4</v>
      </c>
      <c r="C68" s="22" t="s">
        <v>5</v>
      </c>
      <c r="D68" s="22" t="s">
        <v>7</v>
      </c>
      <c r="E68" s="22" t="s">
        <v>6</v>
      </c>
      <c r="F68" s="223"/>
      <c r="G68" s="227"/>
      <c r="H68" s="224"/>
      <c r="I68" s="21"/>
      <c r="J68" s="21"/>
      <c r="K68" s="119"/>
    </row>
    <row r="69" spans="1:13" s="124" customFormat="1" ht="15" thickBot="1">
      <c r="A69" s="120">
        <f>A22+A57+A63</f>
        <v>209925.6</v>
      </c>
      <c r="B69" s="120">
        <f aca="true" t="shared" si="1" ref="B69:G69">B22+B57+B63</f>
        <v>47070</v>
      </c>
      <c r="C69" s="120">
        <f t="shared" si="1"/>
        <v>157656</v>
      </c>
      <c r="D69" s="120">
        <f t="shared" si="1"/>
        <v>5200</v>
      </c>
      <c r="E69" s="120">
        <f>SUM(B69:D69)</f>
        <v>209926</v>
      </c>
      <c r="F69" s="120">
        <f>B69+C69-G69</f>
        <v>204206</v>
      </c>
      <c r="G69" s="120">
        <f t="shared" si="1"/>
        <v>520</v>
      </c>
      <c r="H69" s="121">
        <f>E69-G69</f>
        <v>209406</v>
      </c>
      <c r="I69" s="122"/>
      <c r="J69" s="122"/>
      <c r="K69" s="123"/>
      <c r="M69" s="125"/>
    </row>
    <row r="70" spans="1:11" s="55" customFormat="1" ht="5.25" customHeight="1">
      <c r="A70" s="90"/>
      <c r="B70" s="37"/>
      <c r="C70" s="37"/>
      <c r="D70" s="37"/>
      <c r="E70" s="37"/>
      <c r="F70" s="37"/>
      <c r="G70" s="37"/>
      <c r="H70" s="37"/>
      <c r="I70" s="37"/>
      <c r="J70" s="37"/>
      <c r="K70" s="38"/>
    </row>
    <row r="71" spans="1:11" s="55" customFormat="1" ht="21" customHeight="1" thickBot="1">
      <c r="A71" s="149"/>
      <c r="B71" s="59"/>
      <c r="C71" s="59"/>
      <c r="D71" s="59"/>
      <c r="E71" s="59"/>
      <c r="F71" s="59"/>
      <c r="G71" s="59"/>
      <c r="H71" s="59"/>
      <c r="I71" s="59"/>
      <c r="J71" s="59"/>
      <c r="K71" s="60"/>
    </row>
    <row r="72" spans="1:256" s="20" customFormat="1" ht="15">
      <c r="A72" s="251" t="s">
        <v>79</v>
      </c>
      <c r="B72" s="252"/>
      <c r="C72" s="252"/>
      <c r="D72" s="252"/>
      <c r="E72" s="144"/>
      <c r="F72" s="144"/>
      <c r="G72" s="144"/>
      <c r="H72" s="144"/>
      <c r="I72" s="144"/>
      <c r="J72" s="144"/>
      <c r="K72" s="14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11" s="20" customFormat="1" ht="29.25" customHeight="1">
      <c r="A73" s="289" t="s">
        <v>17</v>
      </c>
      <c r="B73" s="290"/>
      <c r="C73" s="291" t="s">
        <v>21</v>
      </c>
      <c r="D73" s="292"/>
      <c r="E73" s="290"/>
      <c r="F73" s="291" t="s">
        <v>20</v>
      </c>
      <c r="G73" s="292"/>
      <c r="H73" s="290" t="s">
        <v>19</v>
      </c>
      <c r="I73" s="291" t="s">
        <v>18</v>
      </c>
      <c r="J73" s="293"/>
      <c r="K73" s="294"/>
    </row>
    <row r="74" spans="1:11" s="20" customFormat="1" ht="44.25" customHeight="1">
      <c r="A74" s="289"/>
      <c r="B74" s="290"/>
      <c r="C74" s="291"/>
      <c r="D74" s="292"/>
      <c r="E74" s="290"/>
      <c r="F74" s="291"/>
      <c r="G74" s="292"/>
      <c r="H74" s="290"/>
      <c r="I74" s="291"/>
      <c r="J74" s="293"/>
      <c r="K74" s="294"/>
    </row>
    <row r="75" spans="1:11" s="20" customFormat="1" ht="14.25">
      <c r="A75" s="146"/>
      <c r="B75" s="40"/>
      <c r="C75" s="40"/>
      <c r="D75" s="40"/>
      <c r="E75" s="40"/>
      <c r="F75" s="40"/>
      <c r="G75" s="40"/>
      <c r="H75" s="40"/>
      <c r="I75" s="40"/>
      <c r="J75" s="40"/>
      <c r="K75" s="135"/>
    </row>
    <row r="76" spans="1:11" s="20" customFormat="1" ht="15">
      <c r="A76" s="147" t="s">
        <v>24</v>
      </c>
      <c r="B76" s="56"/>
      <c r="C76" s="56"/>
      <c r="D76" s="56"/>
      <c r="E76" s="56"/>
      <c r="F76" s="56"/>
      <c r="G76" s="56"/>
      <c r="H76" s="56"/>
      <c r="I76" s="56"/>
      <c r="J76" s="56"/>
      <c r="K76" s="148"/>
    </row>
    <row r="77" spans="1:11" s="20" customFormat="1" ht="15">
      <c r="A77" s="147" t="s">
        <v>25</v>
      </c>
      <c r="B77" s="56"/>
      <c r="C77" s="56"/>
      <c r="D77" s="56"/>
      <c r="E77" s="56"/>
      <c r="F77" s="56"/>
      <c r="G77" s="56"/>
      <c r="H77" s="56"/>
      <c r="I77" s="56"/>
      <c r="J77" s="56"/>
      <c r="K77" s="148"/>
    </row>
    <row r="78" spans="1:11" s="20" customFormat="1" ht="15">
      <c r="A78" s="147" t="s">
        <v>26</v>
      </c>
      <c r="B78" s="56"/>
      <c r="C78" s="56"/>
      <c r="D78" s="56"/>
      <c r="E78" s="56"/>
      <c r="F78" s="56"/>
      <c r="G78" s="56"/>
      <c r="H78" s="56"/>
      <c r="I78" s="56"/>
      <c r="J78" s="56"/>
      <c r="K78" s="148"/>
    </row>
    <row r="79" spans="1:11" s="20" customFormat="1" ht="14.25">
      <c r="A79" s="146"/>
      <c r="B79" s="40"/>
      <c r="C79" s="40"/>
      <c r="D79" s="40"/>
      <c r="E79" s="40"/>
      <c r="F79" s="40"/>
      <c r="G79" s="40"/>
      <c r="H79" s="40"/>
      <c r="I79" s="40"/>
      <c r="J79" s="40"/>
      <c r="K79" s="135"/>
    </row>
    <row r="80" spans="1:11" s="20" customFormat="1" ht="32.25" customHeight="1">
      <c r="A80" s="289" t="s">
        <v>22</v>
      </c>
      <c r="B80" s="290"/>
      <c r="C80" s="291" t="s">
        <v>23</v>
      </c>
      <c r="D80" s="292"/>
      <c r="E80" s="290"/>
      <c r="F80" s="291" t="s">
        <v>20</v>
      </c>
      <c r="G80" s="292"/>
      <c r="H80" s="290" t="s">
        <v>19</v>
      </c>
      <c r="I80" s="291" t="s">
        <v>18</v>
      </c>
      <c r="J80" s="293"/>
      <c r="K80" s="294"/>
    </row>
    <row r="81" spans="1:11" s="20" customFormat="1" ht="44.25" customHeight="1" thickBot="1">
      <c r="A81" s="295" t="s">
        <v>27</v>
      </c>
      <c r="B81" s="296"/>
      <c r="C81" s="297"/>
      <c r="D81" s="298"/>
      <c r="E81" s="296"/>
      <c r="F81" s="297"/>
      <c r="G81" s="298"/>
      <c r="H81" s="296"/>
      <c r="I81" s="297"/>
      <c r="J81" s="299"/>
      <c r="K81" s="300"/>
    </row>
    <row r="82" spans="1:11" s="55" customFormat="1" ht="5.25" customHeight="1">
      <c r="A82" s="90"/>
      <c r="B82" s="37"/>
      <c r="C82" s="37"/>
      <c r="D82" s="37"/>
      <c r="E82" s="37"/>
      <c r="F82" s="37"/>
      <c r="G82" s="37"/>
      <c r="H82" s="37"/>
      <c r="I82" s="37"/>
      <c r="J82" s="37"/>
      <c r="K82" s="38"/>
    </row>
  </sheetData>
  <sheetProtection formatRows="0" insertColumns="0"/>
  <mergeCells count="77">
    <mergeCell ref="A61:A62"/>
    <mergeCell ref="A38:D38"/>
    <mergeCell ref="A39:D39"/>
    <mergeCell ref="A40:D40"/>
    <mergeCell ref="A45:D45"/>
    <mergeCell ref="A41:D41"/>
    <mergeCell ref="A42:D42"/>
    <mergeCell ref="A43:D43"/>
    <mergeCell ref="A44:D44"/>
    <mergeCell ref="A50:D50"/>
    <mergeCell ref="A74:B74"/>
    <mergeCell ref="C74:E74"/>
    <mergeCell ref="F74:H74"/>
    <mergeCell ref="I74:K74"/>
    <mergeCell ref="A80:B80"/>
    <mergeCell ref="C80:E80"/>
    <mergeCell ref="F80:H80"/>
    <mergeCell ref="I80:K80"/>
    <mergeCell ref="A81:B81"/>
    <mergeCell ref="C81:E81"/>
    <mergeCell ref="F81:H81"/>
    <mergeCell ref="I81:K81"/>
    <mergeCell ref="A73:B73"/>
    <mergeCell ref="C73:E73"/>
    <mergeCell ref="F73:H73"/>
    <mergeCell ref="I73:K73"/>
    <mergeCell ref="A51:I51"/>
    <mergeCell ref="B20:E20"/>
    <mergeCell ref="A46:D46"/>
    <mergeCell ref="A24:D24"/>
    <mergeCell ref="A25:D25"/>
    <mergeCell ref="A20:A21"/>
    <mergeCell ref="E37:I37"/>
    <mergeCell ref="A37:D37"/>
    <mergeCell ref="A34:I34"/>
    <mergeCell ref="A36:D36"/>
    <mergeCell ref="A32:D32"/>
    <mergeCell ref="A4:K4"/>
    <mergeCell ref="A31:D31"/>
    <mergeCell ref="A27:D27"/>
    <mergeCell ref="A28:D28"/>
    <mergeCell ref="A29:D29"/>
    <mergeCell ref="E29:I29"/>
    <mergeCell ref="A72:D72"/>
    <mergeCell ref="C8:K8"/>
    <mergeCell ref="A7:B7"/>
    <mergeCell ref="C7:K7"/>
    <mergeCell ref="A30:I30"/>
    <mergeCell ref="H20:H21"/>
    <mergeCell ref="A8:B8"/>
    <mergeCell ref="F20:F21"/>
    <mergeCell ref="G20:G21"/>
    <mergeCell ref="A47:I47"/>
    <mergeCell ref="H67:H68"/>
    <mergeCell ref="B61:E61"/>
    <mergeCell ref="F61:F62"/>
    <mergeCell ref="C9:K9"/>
    <mergeCell ref="H61:H62"/>
    <mergeCell ref="G16:J16"/>
    <mergeCell ref="A35:H35"/>
    <mergeCell ref="A55:A56"/>
    <mergeCell ref="B55:E55"/>
    <mergeCell ref="F55:F56"/>
    <mergeCell ref="A67:A68"/>
    <mergeCell ref="B67:E67"/>
    <mergeCell ref="F67:F68"/>
    <mergeCell ref="G67:G68"/>
    <mergeCell ref="G61:G62"/>
    <mergeCell ref="A26:I26"/>
    <mergeCell ref="I61:I62"/>
    <mergeCell ref="A66:H66"/>
    <mergeCell ref="G55:G56"/>
    <mergeCell ref="H55:H56"/>
    <mergeCell ref="I55:I56"/>
    <mergeCell ref="A33:D33"/>
    <mergeCell ref="A48:D48"/>
    <mergeCell ref="A49:D49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zoomScale="60" zoomScaleNormal="60" workbookViewId="0" topLeftCell="A1">
      <selection activeCell="W21" sqref="W21"/>
    </sheetView>
  </sheetViews>
  <sheetFormatPr defaultColWidth="9.140625" defaultRowHeight="15"/>
  <cols>
    <col min="1" max="1" width="20.00390625" style="1" customWidth="1"/>
    <col min="2" max="2" width="13.00390625" style="1" customWidth="1"/>
    <col min="3" max="3" width="12.8515625" style="1" customWidth="1"/>
    <col min="4" max="4" width="14.140625" style="1" customWidth="1"/>
    <col min="5" max="5" width="15.00390625" style="1" customWidth="1"/>
    <col min="6" max="6" width="16.57421875" style="1" customWidth="1"/>
    <col min="7" max="7" width="18.57421875" style="1" customWidth="1"/>
    <col min="8" max="8" width="17.421875" style="1" customWidth="1"/>
    <col min="9" max="10" width="15.8515625" style="1" customWidth="1"/>
    <col min="11" max="11" width="19.7109375" style="1" customWidth="1"/>
    <col min="12" max="16384" width="9.00390625" style="17" customWidth="1"/>
  </cols>
  <sheetData>
    <row r="1" spans="1:12" s="1" customFormat="1" ht="15">
      <c r="A1" s="308" t="s">
        <v>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2"/>
    </row>
    <row r="2" spans="1:12" s="1" customFormat="1" ht="15.75" thickBot="1">
      <c r="A2" s="173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</row>
    <row r="3" spans="1:11" s="1" customFormat="1" ht="15">
      <c r="A3" s="172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256" s="1" customFormat="1" ht="15">
      <c r="A4" s="310" t="s">
        <v>28</v>
      </c>
      <c r="B4" s="311"/>
      <c r="C4" s="312">
        <f>'[1]декларация еженедельная 1'!C3:K3</f>
        <v>0</v>
      </c>
      <c r="D4" s="313"/>
      <c r="E4" s="313"/>
      <c r="F4" s="313"/>
      <c r="G4" s="313"/>
      <c r="H4" s="313"/>
      <c r="I4" s="313"/>
      <c r="J4" s="313"/>
      <c r="K4" s="31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" customFormat="1" ht="15">
      <c r="A5" s="310" t="s">
        <v>35</v>
      </c>
      <c r="B5" s="311"/>
      <c r="C5" s="315" t="str">
        <f>'[1]декларация еженедельная 1'!C4:K4</f>
        <v>еженедельное</v>
      </c>
      <c r="D5" s="316"/>
      <c r="E5" s="316"/>
      <c r="F5" s="317"/>
      <c r="G5" s="317"/>
      <c r="H5" s="317"/>
      <c r="I5" s="317"/>
      <c r="J5" s="317"/>
      <c r="K5" s="31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" customFormat="1" ht="15.75" thickBot="1">
      <c r="A6" s="157" t="s">
        <v>34</v>
      </c>
      <c r="B6" s="158"/>
      <c r="C6" s="304" t="str">
        <f>'[1]декларация еженедельная 1'!C5:K5</f>
        <v>общенациональное / межрегиональное / региональное / областное</v>
      </c>
      <c r="D6" s="305"/>
      <c r="E6" s="305"/>
      <c r="F6" s="306"/>
      <c r="G6" s="306"/>
      <c r="H6" s="306"/>
      <c r="I6" s="306"/>
      <c r="J6" s="306"/>
      <c r="K6" s="30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1" s="1" customFormat="1" ht="4.5" customHeight="1">
      <c r="A7" s="174"/>
      <c r="B7" s="5"/>
      <c r="C7" s="5"/>
      <c r="D7" s="5"/>
      <c r="E7" s="5"/>
      <c r="F7" s="5"/>
      <c r="G7" s="5"/>
      <c r="H7" s="5"/>
      <c r="I7" s="5"/>
      <c r="J7" s="5"/>
      <c r="K7" s="7"/>
    </row>
    <row r="8" spans="1:12" s="12" customFormat="1" ht="18" customHeight="1" thickBot="1">
      <c r="A8" s="177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9"/>
    </row>
    <row r="9" spans="1:11" s="1" customFormat="1" ht="15.75" thickBot="1">
      <c r="A9" s="175" t="s">
        <v>2</v>
      </c>
      <c r="B9" s="160" t="s">
        <v>32</v>
      </c>
      <c r="C9" s="161">
        <v>4</v>
      </c>
      <c r="D9" s="162" t="s">
        <v>81</v>
      </c>
      <c r="E9" s="163">
        <v>2010</v>
      </c>
      <c r="F9" s="164" t="s">
        <v>84</v>
      </c>
      <c r="G9" s="165"/>
      <c r="H9" s="165"/>
      <c r="I9" s="165"/>
      <c r="J9" s="166"/>
      <c r="K9" s="167">
        <f>'образец заполнения'!K12</f>
        <v>5</v>
      </c>
    </row>
    <row r="10" spans="1:11" s="1" customFormat="1" ht="4.5" customHeight="1">
      <c r="A10" s="153"/>
      <c r="B10" s="5"/>
      <c r="C10" s="5"/>
      <c r="D10" s="5"/>
      <c r="E10" s="5"/>
      <c r="F10" s="168"/>
      <c r="G10" s="5"/>
      <c r="H10" s="5"/>
      <c r="I10" s="5"/>
      <c r="J10" s="5"/>
      <c r="K10" s="169"/>
    </row>
    <row r="11" spans="1:11" s="20" customFormat="1" ht="15">
      <c r="A11" s="73"/>
      <c r="B11" s="74"/>
      <c r="C11" s="39"/>
      <c r="D11" s="75"/>
      <c r="E11" s="76"/>
      <c r="F11" s="77" t="s">
        <v>63</v>
      </c>
      <c r="G11" s="40"/>
      <c r="H11" s="78"/>
      <c r="I11" s="79"/>
      <c r="J11" s="40"/>
      <c r="K11" s="80">
        <v>2</v>
      </c>
    </row>
    <row r="12" spans="1:11" s="20" customFormat="1" ht="15">
      <c r="A12" s="73"/>
      <c r="B12" s="74"/>
      <c r="C12" s="39"/>
      <c r="D12" s="75"/>
      <c r="E12" s="76"/>
      <c r="F12" s="77" t="s">
        <v>64</v>
      </c>
      <c r="G12" s="40"/>
      <c r="H12" s="78"/>
      <c r="I12" s="78"/>
      <c r="J12" s="79"/>
      <c r="K12" s="80">
        <v>4</v>
      </c>
    </row>
    <row r="13" spans="6:11" s="55" customFormat="1" ht="15.75" customHeight="1" thickBot="1">
      <c r="F13" s="170" t="s">
        <v>65</v>
      </c>
      <c r="G13" s="171"/>
      <c r="H13" s="81"/>
      <c r="I13" s="81"/>
      <c r="J13" s="82"/>
      <c r="K13" s="86">
        <f>SUM(K9:K12)</f>
        <v>11</v>
      </c>
    </row>
    <row r="14" spans="1:11" s="20" customFormat="1" ht="4.5" customHeight="1">
      <c r="A14" s="90"/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2" s="12" customFormat="1" ht="18" customHeight="1" thickBot="1">
      <c r="A15" s="176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9"/>
    </row>
    <row r="16" spans="1:11" s="1" customFormat="1" ht="15" customHeight="1">
      <c r="A16" s="178" t="s">
        <v>67</v>
      </c>
      <c r="B16" s="184"/>
      <c r="C16" s="185"/>
      <c r="D16" s="186"/>
      <c r="E16" s="187"/>
      <c r="F16" s="188"/>
      <c r="G16" s="189"/>
      <c r="H16" s="189"/>
      <c r="I16" s="189"/>
      <c r="J16" s="189"/>
      <c r="K16" s="190"/>
    </row>
    <row r="17" spans="1:13" s="8" customFormat="1" ht="42" customHeight="1">
      <c r="A17" s="326" t="s">
        <v>54</v>
      </c>
      <c r="B17" s="328" t="s">
        <v>47</v>
      </c>
      <c r="C17" s="329"/>
      <c r="D17" s="329"/>
      <c r="E17" s="330"/>
      <c r="F17" s="331" t="s">
        <v>55</v>
      </c>
      <c r="G17" s="331" t="s">
        <v>56</v>
      </c>
      <c r="H17" s="319" t="s">
        <v>57</v>
      </c>
      <c r="I17" s="18"/>
      <c r="J17" s="18"/>
      <c r="K17" s="191"/>
      <c r="M17" s="9"/>
    </row>
    <row r="18" spans="1:11" s="8" customFormat="1" ht="48.75" customHeight="1">
      <c r="A18" s="327"/>
      <c r="B18" s="16" t="s">
        <v>4</v>
      </c>
      <c r="C18" s="16" t="s">
        <v>5</v>
      </c>
      <c r="D18" s="16" t="s">
        <v>7</v>
      </c>
      <c r="E18" s="16" t="s">
        <v>6</v>
      </c>
      <c r="F18" s="332"/>
      <c r="G18" s="333"/>
      <c r="H18" s="320"/>
      <c r="I18" s="18"/>
      <c r="J18" s="18"/>
      <c r="K18" s="192"/>
    </row>
    <row r="19" spans="1:13" s="1" customFormat="1" ht="15" thickBot="1">
      <c r="A19" s="193">
        <f>'образец заполнения'!A22</f>
        <v>208725.6</v>
      </c>
      <c r="B19" s="218">
        <f>'образец заполнения'!B22</f>
        <v>46800</v>
      </c>
      <c r="C19" s="219">
        <f>'образец заполнения'!C22</f>
        <v>157126</v>
      </c>
      <c r="D19" s="220">
        <f>'образец заполнения'!D22</f>
        <v>4800</v>
      </c>
      <c r="E19" s="194">
        <f>SUM(B19:D19)</f>
        <v>208726</v>
      </c>
      <c r="F19" s="195">
        <f>SUM(B19+C19)-G19</f>
        <v>203526</v>
      </c>
      <c r="G19" s="196">
        <f>'образец заполнения'!G22</f>
        <v>400</v>
      </c>
      <c r="H19" s="197">
        <f>E19-G19</f>
        <v>208326</v>
      </c>
      <c r="I19" s="198"/>
      <c r="J19" s="198"/>
      <c r="K19" s="199"/>
      <c r="M19" s="4"/>
    </row>
    <row r="20" spans="1:11" s="1" customFormat="1" ht="4.5" customHeight="1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3"/>
    </row>
    <row r="21" spans="1:11" s="12" customFormat="1" ht="21" customHeight="1" thickBot="1">
      <c r="A21" s="176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s="20" customFormat="1" ht="15">
      <c r="A22" s="63" t="s">
        <v>73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s="20" customFormat="1" ht="30.75" customHeight="1">
      <c r="A23" s="334" t="s">
        <v>54</v>
      </c>
      <c r="B23" s="239" t="s">
        <v>74</v>
      </c>
      <c r="C23" s="240"/>
      <c r="D23" s="240"/>
      <c r="E23" s="241"/>
      <c r="F23" s="331" t="s">
        <v>55</v>
      </c>
      <c r="G23" s="331" t="s">
        <v>56</v>
      </c>
      <c r="H23" s="319" t="s">
        <v>57</v>
      </c>
      <c r="I23" s="231" t="s">
        <v>76</v>
      </c>
      <c r="J23" s="35"/>
      <c r="K23" s="98"/>
    </row>
    <row r="24" spans="1:11" s="20" customFormat="1" ht="96" customHeight="1">
      <c r="A24" s="327"/>
      <c r="B24" s="22" t="s">
        <v>4</v>
      </c>
      <c r="C24" s="22" t="s">
        <v>5</v>
      </c>
      <c r="D24" s="22" t="s">
        <v>7</v>
      </c>
      <c r="E24" s="22" t="s">
        <v>6</v>
      </c>
      <c r="F24" s="332"/>
      <c r="G24" s="333"/>
      <c r="H24" s="320"/>
      <c r="I24" s="232"/>
      <c r="J24" s="35"/>
      <c r="K24" s="98"/>
    </row>
    <row r="25" spans="1:11" s="20" customFormat="1" ht="15.75" thickBot="1">
      <c r="A25" s="200">
        <f>'образец заполнения'!A57</f>
        <v>500</v>
      </c>
      <c r="B25" s="200">
        <f>'образец заполнения'!B57</f>
        <v>150</v>
      </c>
      <c r="C25" s="200">
        <f>'образец заполнения'!C57</f>
        <v>250</v>
      </c>
      <c r="D25" s="200">
        <f>'образец заполнения'!D57</f>
        <v>100</v>
      </c>
      <c r="E25" s="201">
        <f>SUM(B25:D25)</f>
        <v>500</v>
      </c>
      <c r="F25" s="202">
        <f>B25+C25-G25</f>
        <v>330</v>
      </c>
      <c r="G25" s="203">
        <f>'образец заполнения'!G57</f>
        <v>70</v>
      </c>
      <c r="H25" s="202">
        <f>E25-G25</f>
        <v>430</v>
      </c>
      <c r="I25" s="221" t="s">
        <v>82</v>
      </c>
      <c r="J25" s="105"/>
      <c r="K25" s="106"/>
    </row>
    <row r="26" spans="1:11" s="20" customFormat="1" ht="4.5" customHeight="1">
      <c r="A26" s="90"/>
      <c r="B26" s="37"/>
      <c r="C26" s="37"/>
      <c r="D26" s="37"/>
      <c r="E26" s="37"/>
      <c r="F26" s="37"/>
      <c r="G26" s="37"/>
      <c r="H26" s="37"/>
      <c r="I26" s="37"/>
      <c r="J26" s="37"/>
      <c r="K26" s="38"/>
    </row>
    <row r="27" spans="1:11" s="55" customFormat="1" ht="15" thickBot="1">
      <c r="A27" s="204"/>
      <c r="B27" s="205"/>
      <c r="C27" s="205"/>
      <c r="D27" s="206"/>
      <c r="E27" s="207"/>
      <c r="F27" s="208"/>
      <c r="G27" s="208"/>
      <c r="H27" s="208"/>
      <c r="I27" s="209"/>
      <c r="J27" s="209"/>
      <c r="K27" s="208"/>
    </row>
    <row r="28" spans="1:11" s="20" customFormat="1" ht="15">
      <c r="A28" s="63" t="s">
        <v>77</v>
      </c>
      <c r="B28" s="64"/>
      <c r="C28" s="64"/>
      <c r="D28" s="64"/>
      <c r="E28" s="64"/>
      <c r="F28" s="64"/>
      <c r="G28" s="64"/>
      <c r="H28" s="64"/>
      <c r="I28" s="64"/>
      <c r="J28" s="64"/>
      <c r="K28" s="65"/>
    </row>
    <row r="29" spans="1:11" s="20" customFormat="1" ht="33" customHeight="1">
      <c r="A29" s="334" t="s">
        <v>54</v>
      </c>
      <c r="B29" s="239" t="s">
        <v>74</v>
      </c>
      <c r="C29" s="240"/>
      <c r="D29" s="240"/>
      <c r="E29" s="241"/>
      <c r="F29" s="319" t="s">
        <v>55</v>
      </c>
      <c r="G29" s="319" t="s">
        <v>56</v>
      </c>
      <c r="H29" s="319" t="s">
        <v>57</v>
      </c>
      <c r="I29" s="231" t="s">
        <v>76</v>
      </c>
      <c r="J29" s="35"/>
      <c r="K29" s="98"/>
    </row>
    <row r="30" spans="1:11" s="20" customFormat="1" ht="94.5" customHeight="1">
      <c r="A30" s="338"/>
      <c r="B30" s="22" t="s">
        <v>4</v>
      </c>
      <c r="C30" s="22" t="s">
        <v>5</v>
      </c>
      <c r="D30" s="22" t="s">
        <v>7</v>
      </c>
      <c r="E30" s="22" t="s">
        <v>6</v>
      </c>
      <c r="F30" s="339"/>
      <c r="G30" s="339"/>
      <c r="H30" s="339"/>
      <c r="I30" s="232"/>
      <c r="J30" s="35"/>
      <c r="K30" s="98"/>
    </row>
    <row r="31" spans="1:11" s="20" customFormat="1" ht="15.75" thickBot="1">
      <c r="A31" s="210">
        <f>'образец заполнения'!A63</f>
        <v>700</v>
      </c>
      <c r="B31" s="210">
        <f>'образец заполнения'!B63</f>
        <v>120</v>
      </c>
      <c r="C31" s="210">
        <f>'образец заполнения'!C63</f>
        <v>280</v>
      </c>
      <c r="D31" s="210">
        <f>'образец заполнения'!D63</f>
        <v>300</v>
      </c>
      <c r="E31" s="211">
        <f>SUM(B31:D31)</f>
        <v>700</v>
      </c>
      <c r="F31" s="212">
        <f>B31+C31-G31</f>
        <v>350</v>
      </c>
      <c r="G31" s="213">
        <f>'образец заполнения'!G63</f>
        <v>50</v>
      </c>
      <c r="H31" s="212">
        <f>E31-G31</f>
        <v>650</v>
      </c>
      <c r="I31" s="221" t="s">
        <v>83</v>
      </c>
      <c r="J31" s="105"/>
      <c r="K31" s="106"/>
    </row>
    <row r="32" spans="1:11" s="20" customFormat="1" ht="4.5" customHeight="1">
      <c r="A32" s="90"/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1" s="12" customFormat="1" ht="18" customHeight="1" thickBot="1">
      <c r="A33" s="176"/>
      <c r="B33" s="151"/>
      <c r="C33" s="151"/>
      <c r="D33" s="151"/>
      <c r="E33" s="151"/>
      <c r="F33" s="151"/>
      <c r="G33" s="151"/>
      <c r="H33" s="151"/>
      <c r="I33" s="151"/>
      <c r="J33" s="151"/>
      <c r="K33" s="152"/>
    </row>
    <row r="34" spans="1:11" s="1" customFormat="1" ht="15" customHeight="1">
      <c r="A34" s="233" t="s">
        <v>78</v>
      </c>
      <c r="B34" s="234"/>
      <c r="C34" s="234"/>
      <c r="D34" s="234"/>
      <c r="E34" s="235"/>
      <c r="F34" s="235"/>
      <c r="G34" s="235"/>
      <c r="H34" s="236"/>
      <c r="I34" s="189"/>
      <c r="J34" s="189"/>
      <c r="K34" s="190"/>
    </row>
    <row r="35" spans="1:13" s="8" customFormat="1" ht="42" customHeight="1">
      <c r="A35" s="334" t="s">
        <v>54</v>
      </c>
      <c r="B35" s="239" t="s">
        <v>74</v>
      </c>
      <c r="C35" s="240"/>
      <c r="D35" s="240"/>
      <c r="E35" s="241"/>
      <c r="F35" s="331" t="s">
        <v>55</v>
      </c>
      <c r="G35" s="331" t="s">
        <v>56</v>
      </c>
      <c r="H35" s="319" t="s">
        <v>57</v>
      </c>
      <c r="I35" s="18"/>
      <c r="J35" s="18"/>
      <c r="K35" s="191"/>
      <c r="M35" s="9"/>
    </row>
    <row r="36" spans="1:11" s="8" customFormat="1" ht="72" customHeight="1">
      <c r="A36" s="327"/>
      <c r="B36" s="16" t="s">
        <v>4</v>
      </c>
      <c r="C36" s="16" t="s">
        <v>5</v>
      </c>
      <c r="D36" s="16" t="s">
        <v>7</v>
      </c>
      <c r="E36" s="16" t="s">
        <v>6</v>
      </c>
      <c r="F36" s="332"/>
      <c r="G36" s="333"/>
      <c r="H36" s="320"/>
      <c r="I36" s="18"/>
      <c r="J36" s="18"/>
      <c r="K36" s="192"/>
    </row>
    <row r="37" spans="1:13" s="1" customFormat="1" ht="15" thickBot="1">
      <c r="A37" s="214">
        <f>'образец заполнения'!A69</f>
        <v>209925.6</v>
      </c>
      <c r="B37" s="214">
        <f>'образец заполнения'!B69</f>
        <v>47070</v>
      </c>
      <c r="C37" s="214">
        <f>'образец заполнения'!C69</f>
        <v>157656</v>
      </c>
      <c r="D37" s="214">
        <f>'образец заполнения'!D69</f>
        <v>5200</v>
      </c>
      <c r="E37" s="215">
        <f>SUM(B37:D37)</f>
        <v>209926</v>
      </c>
      <c r="F37" s="216">
        <f>B37+C37-G37</f>
        <v>204206</v>
      </c>
      <c r="G37" s="217">
        <f>'образец заполнения'!G69</f>
        <v>520</v>
      </c>
      <c r="H37" s="216">
        <f>E37-G37</f>
        <v>209406</v>
      </c>
      <c r="I37" s="198"/>
      <c r="J37" s="198"/>
      <c r="K37" s="199"/>
      <c r="M37" s="4"/>
    </row>
    <row r="38" spans="1:11" s="1" customFormat="1" ht="4.5" customHeight="1">
      <c r="A38" s="153"/>
      <c r="B38" s="5"/>
      <c r="C38" s="5"/>
      <c r="D38" s="5"/>
      <c r="E38" s="5"/>
      <c r="F38" s="5"/>
      <c r="G38" s="5"/>
      <c r="H38" s="5"/>
      <c r="I38" s="7"/>
      <c r="J38" s="7"/>
      <c r="K38" s="7"/>
    </row>
    <row r="39" spans="1:11" s="12" customFormat="1" ht="20.25" customHeight="1">
      <c r="A39" s="181"/>
      <c r="B39" s="182"/>
      <c r="C39" s="182"/>
      <c r="D39" s="182"/>
      <c r="E39" s="151"/>
      <c r="F39" s="151"/>
      <c r="G39" s="151"/>
      <c r="H39" s="151"/>
      <c r="I39" s="151"/>
      <c r="J39" s="151"/>
      <c r="K39" s="152"/>
    </row>
    <row r="40" spans="1:256" s="1" customFormat="1" ht="15">
      <c r="A40" s="321" t="s">
        <v>58</v>
      </c>
      <c r="B40" s="322"/>
      <c r="C40" s="322"/>
      <c r="D40" s="322"/>
      <c r="E40" s="10"/>
      <c r="F40" s="10"/>
      <c r="G40" s="10"/>
      <c r="H40" s="10"/>
      <c r="I40" s="10"/>
      <c r="J40" s="10"/>
      <c r="K40" s="11"/>
      <c r="L40" s="12"/>
      <c r="M40" s="12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11" s="1" customFormat="1" ht="29.25" customHeight="1">
      <c r="A41" s="323" t="s">
        <v>17</v>
      </c>
      <c r="B41" s="324"/>
      <c r="C41" s="323" t="s">
        <v>21</v>
      </c>
      <c r="D41" s="325"/>
      <c r="E41" s="324"/>
      <c r="F41" s="323" t="s">
        <v>20</v>
      </c>
      <c r="G41" s="325"/>
      <c r="H41" s="324" t="s">
        <v>19</v>
      </c>
      <c r="I41" s="335" t="s">
        <v>18</v>
      </c>
      <c r="J41" s="336"/>
      <c r="K41" s="337"/>
    </row>
    <row r="42" spans="1:11" s="1" customFormat="1" ht="44.25" customHeight="1">
      <c r="A42" s="323">
        <f>'[1]декларация еженедельная 1'!A49:B49</f>
        <v>0</v>
      </c>
      <c r="B42" s="324"/>
      <c r="C42" s="323">
        <f>'[1]еженедельная 2'!C41:E41</f>
        <v>0</v>
      </c>
      <c r="D42" s="325"/>
      <c r="E42" s="324"/>
      <c r="F42" s="323">
        <f>'[1]декларация еженедельная 1'!F49:H49</f>
        <v>0</v>
      </c>
      <c r="G42" s="325"/>
      <c r="H42" s="324"/>
      <c r="I42" s="335">
        <f>'[1]декларация еженедельная 1'!I49:K49</f>
        <v>0</v>
      </c>
      <c r="J42" s="336"/>
      <c r="K42" s="337"/>
    </row>
    <row r="43" spans="1:11" s="1" customFormat="1" ht="14.25">
      <c r="A43" s="13"/>
      <c r="B43" s="2"/>
      <c r="C43" s="2"/>
      <c r="D43" s="2"/>
      <c r="E43" s="2"/>
      <c r="F43" s="2"/>
      <c r="G43" s="2"/>
      <c r="H43" s="2"/>
      <c r="I43" s="2"/>
      <c r="J43" s="2"/>
      <c r="K43" s="3"/>
    </row>
    <row r="44" spans="1:11" s="1" customFormat="1" ht="15">
      <c r="A44" s="6" t="s">
        <v>24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</row>
    <row r="45" spans="1:11" s="1" customFormat="1" ht="15">
      <c r="A45" s="6" t="s">
        <v>25</v>
      </c>
      <c r="B45" s="14"/>
      <c r="C45" s="14"/>
      <c r="D45" s="14"/>
      <c r="E45" s="14"/>
      <c r="F45" s="14"/>
      <c r="G45" s="14"/>
      <c r="H45" s="14"/>
      <c r="I45" s="14"/>
      <c r="J45" s="14"/>
      <c r="K45" s="15"/>
    </row>
    <row r="46" spans="1:11" s="1" customFormat="1" ht="15">
      <c r="A46" s="6" t="s">
        <v>26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s="1" customFormat="1" ht="14.25">
      <c r="A47" s="13"/>
      <c r="B47" s="2"/>
      <c r="C47" s="2"/>
      <c r="D47" s="2"/>
      <c r="E47" s="2"/>
      <c r="F47" s="2"/>
      <c r="G47" s="2"/>
      <c r="H47" s="2"/>
      <c r="I47" s="2"/>
      <c r="J47" s="2"/>
      <c r="K47" s="3"/>
    </row>
    <row r="48" spans="1:11" s="1" customFormat="1" ht="32.25" customHeight="1">
      <c r="A48" s="323" t="s">
        <v>22</v>
      </c>
      <c r="B48" s="324"/>
      <c r="C48" s="323" t="s">
        <v>59</v>
      </c>
      <c r="D48" s="325"/>
      <c r="E48" s="324"/>
      <c r="F48" s="323" t="s">
        <v>20</v>
      </c>
      <c r="G48" s="325"/>
      <c r="H48" s="324" t="s">
        <v>19</v>
      </c>
      <c r="I48" s="335" t="s">
        <v>18</v>
      </c>
      <c r="J48" s="336"/>
      <c r="K48" s="337"/>
    </row>
    <row r="49" spans="1:11" s="1" customFormat="1" ht="44.25" customHeight="1">
      <c r="A49" s="323" t="str">
        <f>'[1]декларация еженедельная 1'!A56:B56</f>
        <v>_____________ /                /</v>
      </c>
      <c r="B49" s="324"/>
      <c r="C49" s="323">
        <f>'[1]декларация еженедельная 1'!C56:E56</f>
        <v>0</v>
      </c>
      <c r="D49" s="325"/>
      <c r="E49" s="324"/>
      <c r="F49" s="323">
        <f>'[1]декларация еженедельная 1'!F56:H56</f>
        <v>0</v>
      </c>
      <c r="G49" s="325"/>
      <c r="H49" s="324"/>
      <c r="I49" s="335">
        <f>'[1]декларация еженедельная 1'!I56:K56</f>
        <v>0</v>
      </c>
      <c r="J49" s="336"/>
      <c r="K49" s="337"/>
    </row>
  </sheetData>
  <sheetProtection/>
  <mergeCells count="46">
    <mergeCell ref="I23:I24"/>
    <mergeCell ref="A29:A30"/>
    <mergeCell ref="B29:E29"/>
    <mergeCell ref="F29:F30"/>
    <mergeCell ref="G29:G30"/>
    <mergeCell ref="H29:H30"/>
    <mergeCell ref="I29:I30"/>
    <mergeCell ref="B23:E23"/>
    <mergeCell ref="F23:F24"/>
    <mergeCell ref="G23:G24"/>
    <mergeCell ref="H23:H24"/>
    <mergeCell ref="A49:B49"/>
    <mergeCell ref="C49:E49"/>
    <mergeCell ref="F49:H49"/>
    <mergeCell ref="A34:H34"/>
    <mergeCell ref="A35:A36"/>
    <mergeCell ref="B35:E35"/>
    <mergeCell ref="F35:F36"/>
    <mergeCell ref="G35:G36"/>
    <mergeCell ref="H35:H36"/>
    <mergeCell ref="I49:K49"/>
    <mergeCell ref="A48:B48"/>
    <mergeCell ref="C48:E48"/>
    <mergeCell ref="F48:H48"/>
    <mergeCell ref="I48:K48"/>
    <mergeCell ref="I41:K41"/>
    <mergeCell ref="A42:B42"/>
    <mergeCell ref="C42:E42"/>
    <mergeCell ref="F42:H42"/>
    <mergeCell ref="I42:K42"/>
    <mergeCell ref="H17:H18"/>
    <mergeCell ref="A40:D40"/>
    <mergeCell ref="A41:B41"/>
    <mergeCell ref="C41:E41"/>
    <mergeCell ref="F41:H41"/>
    <mergeCell ref="A17:A18"/>
    <mergeCell ref="B17:E17"/>
    <mergeCell ref="F17:F18"/>
    <mergeCell ref="G17:G18"/>
    <mergeCell ref="A23:A24"/>
    <mergeCell ref="C6:K6"/>
    <mergeCell ref="A1:K1"/>
    <mergeCell ref="A4:B4"/>
    <mergeCell ref="C4:K4"/>
    <mergeCell ref="A5:B5"/>
    <mergeCell ref="C5:K5"/>
  </mergeCells>
  <printOptions/>
  <pageMargins left="0.75" right="0.75" top="1" bottom="1" header="0.5" footer="0.5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korucheva</cp:lastModifiedBy>
  <cp:lastPrinted>2011-02-07T10:37:34Z</cp:lastPrinted>
  <dcterms:created xsi:type="dcterms:W3CDTF">2010-10-15T06:20:01Z</dcterms:created>
  <dcterms:modified xsi:type="dcterms:W3CDTF">2011-02-15T16:28:21Z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